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Заказчики\4 ЕСЭ ГГ_ИГЭС\2024\АП Машзал. Подгенер. помещение\1.1. Приложения к заявке\1.1.2 Проект договора\ЛОТ №1. Машзал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деф.вед.!$A$1:$L$187</definedName>
  </definedNames>
  <calcPr calcId="162913"/>
</workbook>
</file>

<file path=xl/calcChain.xml><?xml version="1.0" encoding="utf-8"?>
<calcChain xmlns="http://schemas.openxmlformats.org/spreadsheetml/2006/main">
  <c r="E158" i="2" l="1"/>
  <c r="G128" i="2"/>
  <c r="G127" i="2"/>
  <c r="G109" i="2"/>
  <c r="G108" i="2"/>
  <c r="G90" i="2"/>
  <c r="G89" i="2"/>
  <c r="G71" i="2"/>
  <c r="G70" i="2"/>
  <c r="K25" i="2"/>
  <c r="K24" i="2"/>
</calcChain>
</file>

<file path=xl/sharedStrings.xml><?xml version="1.0" encoding="utf-8"?>
<sst xmlns="http://schemas.openxmlformats.org/spreadsheetml/2006/main" count="822" uniqueCount="367">
  <si>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</si>
  <si>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</si>
  <si>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</si>
  <si>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</si>
  <si>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</si>
  <si>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</si>
  <si>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</si>
  <si>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</si>
  <si>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</si>
  <si>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</si>
  <si>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</si>
  <si>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</si>
  <si>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</si>
  <si>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</si>
  <si>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</si>
  <si>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</si>
  <si>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</si>
  <si>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</si>
  <si>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</si>
  <si>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</si>
  <si>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</si>
  <si>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</si>
  <si>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</si>
  <si>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</si>
  <si>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</si>
  <si>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</si>
  <si>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</si>
  <si>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</si>
  <si>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</si>
  <si>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100 м</t>
  </si>
  <si>
    <t>шт</t>
  </si>
  <si>
    <t xml:space="preserve">Здание гидростанции инв №ТГ0001142. </t>
  </si>
  <si>
    <t>Строительный мусор</t>
  </si>
  <si>
    <t>Приготовление безусадочных, быстротвердеющих составов тиксотропного типа однокомпонентных: вручную</t>
  </si>
  <si>
    <t>1000 шт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</si>
  <si>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смола</t>
  </si>
  <si>
    <t>МС-Injekt 2300 TOP RU (смола-эластомер для основной гидроизоляции)</t>
  </si>
  <si>
    <t>Размещение строительного мусора на полигоне АО "САХ" г. Иркутск.</t>
  </si>
  <si>
    <t>тн</t>
  </si>
  <si>
    <t>Мусор</t>
  </si>
  <si>
    <t xml:space="preserve">Подрядчик </t>
  </si>
  <si>
    <t>Устройство центров инъектирования на линейных швах: в отверстиях диаметром 14 мм, глубиной 1000 мм</t>
  </si>
  <si>
    <t>Смеси сухие бетонные ремонтные тиксотропные, класс В60 (М800), F400, W16, безусадочные, быстротвердеющие</t>
  </si>
  <si>
    <t>Пакеры инъекционные стальные с цанговой головкой, диаметр 13 мм, длина 100 мм</t>
  </si>
  <si>
    <t>10 шт</t>
  </si>
  <si>
    <t>Бур с наконечником из твердого сплава, с хвостовиком SDS-max для ударного сверления отверстий в твердых материалах, общая длина 1320 мм, диаметр 20 мм</t>
  </si>
  <si>
    <t>Растворитель органический для очистки от полиуретановых составов</t>
  </si>
  <si>
    <t>л</t>
  </si>
  <si>
    <t>Бруски обрезные хвойных пород (ель, сосна), естественной влажности, длина 2-6,5 м, ширина 20-90 мм, толщина 20-90 мм, сорт III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</si>
  <si>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</si>
  <si>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>1.1</t>
  </si>
  <si>
    <t>1.2</t>
  </si>
  <si>
    <t>1.3</t>
  </si>
  <si>
    <t>1.4</t>
  </si>
  <si>
    <t>1.5</t>
  </si>
  <si>
    <t>1.6</t>
  </si>
  <si>
    <t>1.8</t>
  </si>
  <si>
    <t>1.10</t>
  </si>
  <si>
    <t>1.11</t>
  </si>
  <si>
    <t>1.12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</si>
  <si>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</si>
  <si>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</si>
  <si>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</si>
  <si>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</si>
  <si>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</si>
  <si>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</si>
  <si>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</si>
  <si>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</si>
  <si>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</si>
  <si>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</si>
  <si>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</si>
  <si>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</si>
  <si>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</si>
  <si>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</si>
  <si>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</si>
  <si>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</si>
  <si>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3.10</t>
  </si>
  <si>
    <t>3.12</t>
  </si>
  <si>
    <t>1.7</t>
  </si>
  <si>
    <t>1.9</t>
  </si>
  <si>
    <t>1.13</t>
  </si>
  <si>
    <t>10 м2/м.п.</t>
  </si>
  <si>
    <t xml:space="preserve"> _________________В.А. Чеверда</t>
  </si>
  <si>
    <t>"___ " __________________2024г.</t>
  </si>
  <si>
    <t>Директор  филиала ООО «ЕвроСибЭнерго-Гидрогенерация»  Иркутская ГЭС</t>
  </si>
  <si>
    <t>м</t>
  </si>
  <si>
    <t>Ленты клеевые на бумажной основе, ширина 50 мм</t>
  </si>
  <si>
    <t>Пленка полиэтиленовая, толщина 0,2-0,5 мм</t>
  </si>
  <si>
    <t>Ветошь хлопчатобумажная цветная</t>
  </si>
  <si>
    <t xml:space="preserve">0,06 </t>
  </si>
  <si>
    <t xml:space="preserve">0,396 </t>
  </si>
  <si>
    <t>100 шт</t>
  </si>
  <si>
    <t>Пробивка в бетонных конструкциях стен борозд площадью сечения: до 20 см2 (ширина штробы 40 мм. глубина 30 мм)</t>
  </si>
  <si>
    <t>Карборунд</t>
  </si>
  <si>
    <t>Смеси сухие бетонные ремонтные тиксотропные, класс В60 (М800), F400, W16, безусадочные, быстротвердеющие Mapegrout Thixotropic</t>
  </si>
  <si>
    <t>Сетка из стекловолокна армирующая, плотность основы 80 нитей/см, плотность уток 80 нитей/см, поверхностная плотность 170 г/м2</t>
  </si>
  <si>
    <t>Состав двухкомпонентный гидроизоляционный на полимерцементной основе для защиты поверхности бетонных конструкций от воздействия воды, солей и карбонизации, эксплуатируемых в условиях динамической нагрузки и вибрации, эластичен при температуре -40 °C, F200, W6-W16, крупность заполнителя до 0,63 мм, расход 3,3 кг/м2 при толщине слоя 2 мм</t>
  </si>
  <si>
    <t>Отбивка штукатурки с поверхностей: стен и потолков кирпичных</t>
  </si>
  <si>
    <t>Гвозди строительные</t>
  </si>
  <si>
    <t>Смеси сухие штукатурные на полимерцементной основе для поверхностей из бетона, пенобетона, газобетона и кирпича, В10, F75, расход 1,3 кг/м2 при толщине слоя 1 мм</t>
  </si>
  <si>
    <t>Грунтовка укрепляющая, глубокого проникновения, быстросохнущая, паропроницаемая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</si>
  <si>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</si>
  <si>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>Окраска водно-дисперсионными акриловыми составами улучшенная: по штукатурке стен</t>
  </si>
  <si>
    <t>Шкурка шлифовальная двухслойная с зернистостью 40-25</t>
  </si>
  <si>
    <t>Шпатлевка водно-дисперсионная</t>
  </si>
  <si>
    <t>Пемза</t>
  </si>
  <si>
    <t>Клей для стеклообоев</t>
  </si>
  <si>
    <t>Окраска водно-дисперсионными акриловыми составами улучшенная: по штукатурке потолков</t>
  </si>
  <si>
    <t>Эмаль ПФ-115, цветная, белый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</si>
  <si>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</si>
  <si>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</si>
  <si>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</si>
  <si>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</si>
  <si>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</si>
  <si>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</si>
  <si>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</si>
  <si>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</si>
  <si>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</si>
  <si>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Погрузка при автомобильных перевозках мусора строительного с погрузкой вручную</t>
  </si>
  <si>
    <t>1 т груза</t>
  </si>
  <si>
    <t>4.12</t>
  </si>
  <si>
    <t xml:space="preserve">И.о. главного инженера </t>
  </si>
  <si>
    <t>В.П. Гаримыко</t>
  </si>
  <si>
    <t>Зам.начальника ОЭЦ</t>
  </si>
  <si>
    <t>Р.П. Донец</t>
  </si>
  <si>
    <t xml:space="preserve">И.о.начальника УТОиР ЗиС </t>
  </si>
  <si>
    <t xml:space="preserve">П.П. Голубенко </t>
  </si>
  <si>
    <t xml:space="preserve">Ведущий инженер службы ЗиС 
ООО «ЕвроСибЭнерго-Гидрогенерация»
</t>
  </si>
  <si>
    <t>Заказчик:</t>
  </si>
  <si>
    <t>Подрядчик:</t>
  </si>
  <si>
    <t>Приложение №2 к договору №     от "_____"________________ 2024г.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</si>
  <si>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>Машинный зал. Ремонт стен, потолков, полов.</t>
    </r>
  </si>
  <si>
    <t>Раздел 1. Ремонт отделки стен и потолка машзала (Покраска стен до подкрановой балки отдельными местами в местах отслоившейся краски в районе гидроагрегатов 1Г,2Г, 3Г, 4Г, 5Г, 6Г, 7Г и 8Г; Сплошная покраска стен от подкрановой балки до потолка в районе монтажной площадки ЛБ и гидроагрегатов 1Г, 2Г, 3Г, 4Г, 5Г, 6Г; Сплошная покраска потолка машинного зала в районе гидроагрегатов 3Г, 4Г, 5Г, 6Г)</t>
  </si>
  <si>
    <t>Устройство по фермам настила: защитного (подмости на кране)</t>
  </si>
  <si>
    <t xml:space="preserve">0,112
11,2 / 100 </t>
  </si>
  <si>
    <t xml:space="preserve">0,0008848 </t>
  </si>
  <si>
    <t>Доска обрезная хвойных пород, естественной влажности, длина 2-6,5 м, ширина 100-250 мм, толщина 20-22 мм, сорт III</t>
  </si>
  <si>
    <t xml:space="preserve">0,1904 </t>
  </si>
  <si>
    <t>Паста антисептическая</t>
  </si>
  <si>
    <t xml:space="preserve">0,008064 </t>
  </si>
  <si>
    <t>Защита элементов фасадов при проведении отделочных работ</t>
  </si>
  <si>
    <t xml:space="preserve">0,9
90 / 100 </t>
  </si>
  <si>
    <t xml:space="preserve">74,187 </t>
  </si>
  <si>
    <t xml:space="preserve">94,302 </t>
  </si>
  <si>
    <t>Установка и разборка внутренних трубчатых инвентарных лесов  (до подкрановой балки,  высота лесов 10 м (72м. х 1,2 м (ширина лесов)=86,4 м2)</t>
  </si>
  <si>
    <t>100 м2 горизонтальной проекции</t>
  </si>
  <si>
    <t xml:space="preserve">0,864
(72*1,2) / 100 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</si>
  <si>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</si>
  <si>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Щиты настила, толщина 25 мм</t>
  </si>
  <si>
    <t>Установка и разборка внутренних трубчатых инвентарных лесов: при высоте помещений до 20м (торцевая стена МЗ)</t>
  </si>
  <si>
    <t xml:space="preserve">0,264
(22*1,2) / 100 </t>
  </si>
  <si>
    <t>0,03828</t>
  </si>
  <si>
    <t>0,009504</t>
  </si>
  <si>
    <t xml:space="preserve">1,18
118 / 100 </t>
  </si>
  <si>
    <t xml:space="preserve">0,24
24 / 100 </t>
  </si>
  <si>
    <t xml:space="preserve">2,472
</t>
  </si>
  <si>
    <t xml:space="preserve">0,2016 </t>
  </si>
  <si>
    <t xml:space="preserve">0,0744 </t>
  </si>
  <si>
    <t xml:space="preserve">Грунтовка укрепляющая, глубокого проникновения, быстросохнущая, паропроницаемая </t>
  </si>
  <si>
    <t xml:space="preserve">4,8
</t>
  </si>
  <si>
    <t>Краска водно-дисперсионная акрилатная ВД-АК-111</t>
  </si>
  <si>
    <t xml:space="preserve">0,0072 </t>
  </si>
  <si>
    <t xml:space="preserve">Смеси сухие шпатлевочные на цементной основе для сплошного тонкослойного шпаклевания </t>
  </si>
  <si>
    <t xml:space="preserve">24
</t>
  </si>
  <si>
    <t>Сплошное выравнивание внутренних поверхностей (однослойное оштукатуривание) из сухих растворных смесей толщиной до 20 мм: потолков</t>
  </si>
  <si>
    <t xml:space="preserve">0,94
94 / 100 </t>
  </si>
  <si>
    <t xml:space="preserve">9,682
</t>
  </si>
  <si>
    <t xml:space="preserve">0,7896 </t>
  </si>
  <si>
    <t xml:space="preserve">0,2914 </t>
  </si>
  <si>
    <t xml:space="preserve">20,68
</t>
  </si>
  <si>
    <t xml:space="preserve">0,03102 </t>
  </si>
  <si>
    <t>Смеси сухие шпатлевочные на цементной основе для сплошного тонкослойного шпаклевания, цвет белый</t>
  </si>
  <si>
    <t xml:space="preserve">94
</t>
  </si>
  <si>
    <t>Окрашивание водоэмульсионными составами поверхностей стен (выше подкрановой балки), ранее окрашенных: водоэмульсионной краской с расчисткой старой краски до 10%</t>
  </si>
  <si>
    <t xml:space="preserve">26,9969
(2013,37+686,32) / 100 </t>
  </si>
  <si>
    <t>Смеси сухие шпатлевочные на цементной основе для сплошного тонкослойного шпаклевания обшивок из плит, цвет белый</t>
  </si>
  <si>
    <t xml:space="preserve">269,969
</t>
  </si>
  <si>
    <t>Мыло хозяйственное твердое 72 %</t>
  </si>
  <si>
    <t xml:space="preserve">64,79256 </t>
  </si>
  <si>
    <t>Мел природный молотый</t>
  </si>
  <si>
    <t xml:space="preserve">0,1106873 </t>
  </si>
  <si>
    <t xml:space="preserve">71,271816 </t>
  </si>
  <si>
    <t xml:space="preserve">21,59752 </t>
  </si>
  <si>
    <t xml:space="preserve">38,605567 </t>
  </si>
  <si>
    <t>Окрашивание водоэмульсионными составами поверхностей стен (до подкрановой балки), ранее окрашенных: водоэмульсионной краской с расчисткой старой краски более 35%</t>
  </si>
  <si>
    <t xml:space="preserve">6,676
667,6 / 100 </t>
  </si>
  <si>
    <t xml:space="preserve">0,473996 </t>
  </si>
  <si>
    <t xml:space="preserve">233,66
</t>
  </si>
  <si>
    <t xml:space="preserve">34,0476 </t>
  </si>
  <si>
    <t xml:space="preserve">0,170238 </t>
  </si>
  <si>
    <t xml:space="preserve">17,62464 </t>
  </si>
  <si>
    <t xml:space="preserve">5,3408 </t>
  </si>
  <si>
    <t xml:space="preserve">26,83752 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</si>
  <si>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</si>
  <si>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 xml:space="preserve">22,1364
2213,64 / 100 </t>
  </si>
  <si>
    <t xml:space="preserve">221,364
</t>
  </si>
  <si>
    <t xml:space="preserve">53,12736 </t>
  </si>
  <si>
    <t xml:space="preserve">0,0907592 </t>
  </si>
  <si>
    <t xml:space="preserve">58,440096 </t>
  </si>
  <si>
    <t xml:space="preserve">35,41824 </t>
  </si>
  <si>
    <t xml:space="preserve">31,655052 </t>
  </si>
  <si>
    <t>Масляная окраска металлических поверхностей: решеток, переплетов, труб диаметром менее 50 мм и т.п., количество окрасок 2</t>
  </si>
  <si>
    <t xml:space="preserve">0,495
49,5 / 100 </t>
  </si>
  <si>
    <t xml:space="preserve">0,1485 </t>
  </si>
  <si>
    <t>Олифа натуральная</t>
  </si>
  <si>
    <t xml:space="preserve">1,3365 </t>
  </si>
  <si>
    <t>Раздел 2. Гидроизоляция трещин 1-я секция здания ГЭС</t>
  </si>
  <si>
    <t xml:space="preserve">0,08
(8) / 100 </t>
  </si>
  <si>
    <t>Пробивка в бетонных конструкциях потолков борозд площадью сечения: до 20 см2 (ширина штробы 40 мм. глубина 30 мм)</t>
  </si>
  <si>
    <t xml:space="preserve">0,18
(18) / 100 </t>
  </si>
  <si>
    <t>Шлифовка бетонных поверхностей стен (по 0,5 м. в каждую сторону от трещины)</t>
  </si>
  <si>
    <t xml:space="preserve">0,16 </t>
  </si>
  <si>
    <t>Шлифовка бетонных поверхностей потолка  (по 0,5 м. в каждую сторону от трещины)</t>
  </si>
  <si>
    <t>Обеспыливание поверхности стен</t>
  </si>
  <si>
    <t xml:space="preserve">8 </t>
  </si>
  <si>
    <t>Обеспыливание поверхности потолков</t>
  </si>
  <si>
    <t xml:space="preserve">18 </t>
  </si>
  <si>
    <t xml:space="preserve">0,0318
0,04*0,03*(18+8)*1,02 </t>
  </si>
  <si>
    <t xml:space="preserve">60,47
</t>
  </si>
  <si>
    <t xml:space="preserve">0,0032
(8*0,04) / 100 </t>
  </si>
  <si>
    <t>2.10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</si>
  <si>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потолочные</t>
  </si>
  <si>
    <t xml:space="preserve">0,0072
(18*0,04) / 100 </t>
  </si>
  <si>
    <t>2.12</t>
  </si>
  <si>
    <t xml:space="preserve">0,13
((18+8)*5) / 1000 </t>
  </si>
  <si>
    <t xml:space="preserve">0,26 </t>
  </si>
  <si>
    <t xml:space="preserve">13 </t>
  </si>
  <si>
    <t>2.15</t>
  </si>
  <si>
    <t xml:space="preserve">Опрессовка трещин водой </t>
  </si>
  <si>
    <t>100 м3 / м.п.</t>
  </si>
  <si>
    <t xml:space="preserve">0,0026 / 26
</t>
  </si>
  <si>
    <t>2.16</t>
  </si>
  <si>
    <t>10 м2 / м.п.</t>
  </si>
  <si>
    <t>3,9 / 26</t>
  </si>
  <si>
    <t xml:space="preserve">2,43087 </t>
  </si>
  <si>
    <t>MC-Injekt 2111 (MC-Injekt 2033) (смола-эластомер низкой вязкости для предварительной герметизации) водонесущих трещин</t>
  </si>
  <si>
    <t xml:space="preserve">65,52
 </t>
  </si>
  <si>
    <t xml:space="preserve">38,48
 </t>
  </si>
  <si>
    <t>2.17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</si>
  <si>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  (шириной по 0,5 м в каждую сторону от трещины)</t>
  </si>
  <si>
    <t xml:space="preserve">0,26
(18+8) / 100 </t>
  </si>
  <si>
    <t xml:space="preserve">26,52 </t>
  </si>
  <si>
    <t xml:space="preserve">122,98
 </t>
  </si>
  <si>
    <t>Раздел 3. Гидроизоляция трещин 2-я секция здания ГЭС</t>
  </si>
  <si>
    <t xml:space="preserve">0,03
(3) / 100 </t>
  </si>
  <si>
    <t>Пробивка в бетонных конструкциях потолков борозд площадью сечения: до 20 см2 (ширина штробы 40 мм. глубина 30 мм.)</t>
  </si>
  <si>
    <t xml:space="preserve">0,14
(14) / 100 </t>
  </si>
  <si>
    <t>Шлифовка бетонных поверхностей стен  (шириной по 0,5 м в каждую сторону от трещины)</t>
  </si>
  <si>
    <t xml:space="preserve">0,308 </t>
  </si>
  <si>
    <t xml:space="preserve">3 </t>
  </si>
  <si>
    <t xml:space="preserve">14 </t>
  </si>
  <si>
    <t xml:space="preserve">0,0208
0,04*0,03*(14+3)*1,02 </t>
  </si>
  <si>
    <t xml:space="preserve">39,54
</t>
  </si>
  <si>
    <t xml:space="preserve">0,0012
(3*0,04) / 100 </t>
  </si>
  <si>
    <t xml:space="preserve">0,0056
(14*0,04) / 100 </t>
  </si>
  <si>
    <t xml:space="preserve">0,085
((14+3)*5) / 1000 </t>
  </si>
  <si>
    <t xml:space="preserve">0,17 </t>
  </si>
  <si>
    <t xml:space="preserve">8,5 </t>
  </si>
  <si>
    <t>3.15</t>
  </si>
  <si>
    <t>100 м3/м.п.</t>
  </si>
  <si>
    <t>0,0017/17</t>
  </si>
  <si>
    <t>3.16</t>
  </si>
  <si>
    <t>2,55/17</t>
  </si>
  <si>
    <t xml:space="preserve">1,589415 </t>
  </si>
  <si>
    <t xml:space="preserve">42,84
</t>
  </si>
  <si>
    <t xml:space="preserve">25,16
</t>
  </si>
  <si>
    <t>3.17</t>
  </si>
  <si>
    <t xml:space="preserve">0,17
17 / 100 </t>
  </si>
  <si>
    <t xml:space="preserve">17,34 </t>
  </si>
  <si>
    <t xml:space="preserve">80,41
</t>
  </si>
  <si>
    <t>Раздел 4. Гидроизоляция трещин 3-я секция здания ГЭС</t>
  </si>
  <si>
    <t xml:space="preserve">0,07
(7) / 100 </t>
  </si>
  <si>
    <t xml:space="preserve">0,1
(10) / 100 </t>
  </si>
  <si>
    <t xml:space="preserve">0,14 </t>
  </si>
  <si>
    <t xml:space="preserve">0,25
(25) / 100 </t>
  </si>
  <si>
    <t>0,55</t>
  </si>
  <si>
    <t xml:space="preserve">7 </t>
  </si>
  <si>
    <t xml:space="preserve">0,0208
0,04*0,03*(10+7)*1,02 </t>
  </si>
  <si>
    <t xml:space="preserve">0,0028
(7*0,04) / 100 </t>
  </si>
  <si>
    <t xml:space="preserve"> </t>
  </si>
  <si>
    <t xml:space="preserve">0,004
(10*0,04) / 100 </t>
  </si>
  <si>
    <t xml:space="preserve">0,085
((10+7)*5) / 1000 </t>
  </si>
  <si>
    <t>4.15</t>
  </si>
  <si>
    <t>Опрессовка трещин водой</t>
  </si>
  <si>
    <t>0,0017 / 17</t>
  </si>
  <si>
    <t>4.16</t>
  </si>
  <si>
    <t>10 м2  /м.п.</t>
  </si>
  <si>
    <t xml:space="preserve">2,55 / 17 </t>
  </si>
  <si>
    <t xml:space="preserve">42,84
 </t>
  </si>
  <si>
    <t xml:space="preserve">25,16
 </t>
  </si>
  <si>
    <t>4.17</t>
  </si>
  <si>
    <t xml:space="preserve">0,32
32 / 100 
</t>
  </si>
  <si>
    <t xml:space="preserve">32,64
 </t>
  </si>
  <si>
    <t xml:space="preserve">151,36
</t>
  </si>
  <si>
    <t>Раздел 5. Гидроизоляция трещин 4-я секция здания ГЭС</t>
  </si>
  <si>
    <t>5.1</t>
  </si>
  <si>
    <t>5.2</t>
  </si>
  <si>
    <t>5.3</t>
  </si>
  <si>
    <t>5.4</t>
  </si>
  <si>
    <t xml:space="preserve">0,2
(20) / 100 </t>
  </si>
  <si>
    <t>0,44</t>
  </si>
  <si>
    <t>5.5</t>
  </si>
  <si>
    <t>5.6</t>
  </si>
  <si>
    <t>5.7</t>
  </si>
  <si>
    <t xml:space="preserve">39,54
 </t>
  </si>
  <si>
    <t>5.8</t>
  </si>
  <si>
    <t>5.10</t>
  </si>
  <si>
    <t>Нанесение безусадочных, быстротвердеющих составов тиксотропного типа вручную в один слой, толщина слоя 20 мм, на поверхности бетонных и железобетонных конструкций: потолочные</t>
  </si>
  <si>
    <t>5.12</t>
  </si>
  <si>
    <t>5.15</t>
  </si>
  <si>
    <t xml:space="preserve">Опрессовка трещин водой  </t>
  </si>
  <si>
    <t>5.16</t>
  </si>
  <si>
    <t>2,55 / 17</t>
  </si>
  <si>
    <t>5.17</t>
  </si>
  <si>
    <t xml:space="preserve">0,27
27 / 100 </t>
  </si>
  <si>
    <t xml:space="preserve">27,54 </t>
  </si>
  <si>
    <t xml:space="preserve">127,71
</t>
  </si>
  <si>
    <t>Раздел 6. Ремонт полов вокруг 1Г, 2Г, 7Г, 8Г.</t>
  </si>
  <si>
    <t>6.1</t>
  </si>
  <si>
    <t>Устройство стяжек: из быстротвердеющей смеси на цементной основе, толщиной 20 мм (вокруг 1Г, 2Г, 7Г)</t>
  </si>
  <si>
    <t xml:space="preserve">1,3048
130,48 / 100 </t>
  </si>
  <si>
    <t>Пленка полиэтиленовая, толщина 80 мкм</t>
  </si>
  <si>
    <t>13,048</t>
  </si>
  <si>
    <t>Смеси сухие наливные быстротвердеющие финишные на цементной основе для выравнивания оснований пола, расход 1,5 на 1 м2 при слое 1 мм</t>
  </si>
  <si>
    <t>Грунтовка глубокопроникающая для внутренних и наружных работ на основе водной дисперсии высококачественных латексов с добавлением пигментов и специальных добавок</t>
  </si>
  <si>
    <t>6.3</t>
  </si>
  <si>
    <t>Покрытие поверхностей грунтовкой глубокого проникновения: за 2 раза стен (верхнего пояса стаканов генераторов 1Г, 2Г, 7Г, 8Г)</t>
  </si>
  <si>
    <t xml:space="preserve">1,2934
129,34 / 100 </t>
  </si>
  <si>
    <t xml:space="preserve">0,25868 </t>
  </si>
  <si>
    <t xml:space="preserve">0,025868 </t>
  </si>
  <si>
    <t>6.4</t>
  </si>
  <si>
    <t>Устройство боковой обмазочной изоляции стен, фундаментов ручным способом из сухих смесей: толщиной слоя 1 мм  (1Г, 2Г, 7Г, 8Г)</t>
  </si>
  <si>
    <t xml:space="preserve">200,477
 </t>
  </si>
  <si>
    <t>6.5</t>
  </si>
  <si>
    <t>Окраска водно-дисперсионными акриловыми составами улучшенная: по сборным конструкциям стен, подготовленным под окраску (пояса стаканов генераторов 1Г, 2Г, 7Г, 8Г)</t>
  </si>
  <si>
    <t xml:space="preserve">1,2934
(88,76+40,58) / 100 </t>
  </si>
  <si>
    <t xml:space="preserve">1,086456 </t>
  </si>
  <si>
    <t xml:space="preserve">0,400954 </t>
  </si>
  <si>
    <t xml:space="preserve">0,006467 </t>
  </si>
  <si>
    <t xml:space="preserve">25,868
 </t>
  </si>
  <si>
    <t>Краска "Жидкая резина" Капитель</t>
  </si>
  <si>
    <t xml:space="preserve">90,538
</t>
  </si>
  <si>
    <t>Раздел 7. Вспомогательные работы</t>
  </si>
  <si>
    <t>7.1</t>
  </si>
  <si>
    <t>Демонтаж, монтаж плафонов светильников  МЗ (для производства ремонтных работ)</t>
  </si>
  <si>
    <t xml:space="preserve">0,40
40 / 100 </t>
  </si>
  <si>
    <t>7.2</t>
  </si>
  <si>
    <t xml:space="preserve">Заделка отверстий, гнезд и борозд: в стенах и перегородках бетонных площадью до 0,1 м2 </t>
  </si>
  <si>
    <t xml:space="preserve">0,016 </t>
  </si>
  <si>
    <t>Смеси бетонные тяжелого бетона (БСТ), класс В7,5 (М100)</t>
  </si>
  <si>
    <t xml:space="preserve">0,01664 </t>
  </si>
  <si>
    <t>7.3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</si>
  <si>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</si>
  <si>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 xml:space="preserve">0,0016
0,16 / 100 </t>
  </si>
  <si>
    <t xml:space="preserve">1,36
</t>
  </si>
  <si>
    <t xml:space="preserve">0,01648
</t>
  </si>
  <si>
    <t>7.4</t>
  </si>
  <si>
    <t xml:space="preserve">0,001344 </t>
  </si>
  <si>
    <t xml:space="preserve">0,000496 </t>
  </si>
  <si>
    <t xml:space="preserve">0,0000816 </t>
  </si>
  <si>
    <t xml:space="preserve">0,032
</t>
  </si>
  <si>
    <t>Раздел 8. Прочие работы</t>
  </si>
  <si>
    <t>8.1</t>
  </si>
  <si>
    <t>8.2</t>
  </si>
  <si>
    <t xml:space="preserve"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
</t>
  </si>
  <si>
    <t>8.3</t>
  </si>
  <si>
    <t xml:space="preserve">Условия производства работ:  
1.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 (поз. 1.1-1.13; 2.1-2.17; 3.1-3.17; 4.1-4.17; 5.1-5.17; 6.1-6.5; 7.1-7.4 ).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</si>
</sst>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6" formatCode="0.0000"/>
  </numFmts>
  <fonts count="26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4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8" fillId="0" borderId="0"/>
    <xf numFmtId="0" fontId="15" fillId="0" borderId="0"/>
  </cellStyleXfs>
  <cellXfs count="248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/>
    <xf numFmtId="0" fontId="2" fillId="0" borderId="0" xfId="1" applyFont="1" applyFill="1" applyAlignment="1">
      <alignment horizontal="center" vertical="top"/>
    </xf>
    <xf numFmtId="0" fontId="2" fillId="0" borderId="0" xfId="1" applyNumberFormat="1" applyFont="1" applyFill="1" applyAlignment="1">
      <alignment horizontal="center" vertical="top" wrapText="1"/>
    </xf>
    <xf numFmtId="0" fontId="2" fillId="0" borderId="0" xfId="1" applyNumberFormat="1" applyFont="1" applyFill="1" applyAlignment="1">
      <alignment horizontal="right" vertical="top"/>
    </xf>
    <xf numFmtId="0" fontId="2" fillId="0" borderId="0" xfId="1" applyFont="1" applyFill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2" xfId="0" applyFont="1" applyBorder="1"/>
    <xf numFmtId="0" fontId="2" fillId="0" borderId="2" xfId="0" applyFont="1" applyFill="1" applyBorder="1"/>
    <xf numFmtId="0" fontId="2" fillId="0" borderId="3" xfId="0" applyFont="1" applyBorder="1"/>
    <xf numFmtId="0" fontId="2" fillId="0" borderId="12" xfId="0" applyFont="1" applyBorder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NumberFormat="1" applyFont="1" applyFill="1" applyAlignment="1">
      <alignment horizontal="center" wrapText="1"/>
    </xf>
    <xf numFmtId="0" fontId="2" fillId="0" borderId="0" xfId="1" applyFont="1" applyFill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10" fillId="0" borderId="0" xfId="0" applyFont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 vertical="top" wrapText="1"/>
    </xf>
    <xf numFmtId="0" fontId="2" fillId="0" borderId="0" xfId="1" applyFont="1" applyFill="1" applyAlignment="1">
      <alignment vertical="top"/>
    </xf>
    <xf numFmtId="0" fontId="12" fillId="0" borderId="0" xfId="1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0" xfId="0" applyFont="1"/>
    <xf numFmtId="0" fontId="13" fillId="0" borderId="0" xfId="1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0" xfId="1" applyFont="1" applyFill="1" applyAlignment="1">
      <alignment vertical="top"/>
    </xf>
    <xf numFmtId="0" fontId="14" fillId="0" borderId="0" xfId="1" applyFont="1" applyFill="1" applyAlignment="1"/>
    <xf numFmtId="0" fontId="14" fillId="0" borderId="0" xfId="0" applyFont="1" applyFill="1" applyAlignment="1">
      <alignment horizontal="left"/>
    </xf>
    <xf numFmtId="0" fontId="14" fillId="0" borderId="0" xfId="0" applyFont="1" applyFill="1" applyAlignment="1"/>
    <xf numFmtId="0" fontId="12" fillId="0" borderId="2" xfId="0" applyFont="1" applyFill="1" applyBorder="1"/>
    <xf numFmtId="49" fontId="12" fillId="0" borderId="0" xfId="1" applyNumberFormat="1" applyFont="1" applyFill="1" applyAlignment="1">
      <alignment horizontal="left" vertical="top" wrapText="1"/>
    </xf>
    <xf numFmtId="0" fontId="17" fillId="0" borderId="0" xfId="0" applyFont="1" applyAlignment="1">
      <alignment horizontal="right" vertical="top"/>
    </xf>
    <xf numFmtId="49" fontId="17" fillId="0" borderId="0" xfId="0" applyNumberFormat="1" applyFont="1" applyFill="1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/>
    </xf>
    <xf numFmtId="0" fontId="1" fillId="0" borderId="0" xfId="0" applyFont="1" applyFill="1" applyAlignment="1"/>
    <xf numFmtId="0" fontId="12" fillId="0" borderId="0" xfId="1" applyFont="1" applyFill="1" applyAlignment="1">
      <alignment horizontal="left" vertical="top" wrapText="1"/>
    </xf>
    <xf numFmtId="0" fontId="17" fillId="0" borderId="0" xfId="0" applyFont="1" applyFill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0" fontId="11" fillId="0" borderId="0" xfId="1" applyFont="1" applyFill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Fill="1"/>
    <xf numFmtId="0" fontId="1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8" fillId="0" borderId="0" xfId="0" applyFont="1" applyFill="1" applyAlignment="1">
      <alignment horizontal="center"/>
    </xf>
    <xf numFmtId="0" fontId="2" fillId="0" borderId="15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right" vertical="top"/>
    </xf>
    <xf numFmtId="0" fontId="12" fillId="0" borderId="2" xfId="0" applyFont="1" applyBorder="1"/>
    <xf numFmtId="0" fontId="2" fillId="0" borderId="15" xfId="0" applyFont="1" applyBorder="1"/>
    <xf numFmtId="49" fontId="20" fillId="0" borderId="12" xfId="0" applyNumberFormat="1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top" wrapText="1"/>
    </xf>
    <xf numFmtId="49" fontId="9" fillId="0" borderId="2" xfId="2" applyNumberFormat="1" applyFont="1" applyFill="1" applyBorder="1" applyAlignment="1" applyProtection="1">
      <alignment horizontal="left" vertical="top" wrapText="1"/>
    </xf>
    <xf numFmtId="49" fontId="9" fillId="0" borderId="2" xfId="2" applyNumberFormat="1" applyFont="1" applyFill="1" applyBorder="1" applyAlignment="1" applyProtection="1">
      <alignment horizontal="center" vertical="top" wrapText="1"/>
    </xf>
    <xf numFmtId="0" fontId="9" fillId="0" borderId="2" xfId="2" applyNumberFormat="1" applyFont="1" applyFill="1" applyBorder="1" applyAlignment="1" applyProtection="1">
      <alignment horizontal="right" vertical="top" wrapText="1"/>
    </xf>
    <xf numFmtId="49" fontId="9" fillId="0" borderId="3" xfId="2" applyNumberFormat="1" applyFont="1" applyFill="1" applyBorder="1" applyAlignment="1" applyProtection="1">
      <alignment horizontal="center" vertical="top" wrapText="1"/>
    </xf>
    <xf numFmtId="0" fontId="9" fillId="0" borderId="3" xfId="2" applyNumberFormat="1" applyFont="1" applyFill="1" applyBorder="1" applyAlignment="1" applyProtection="1">
      <alignment horizontal="right" vertical="top" wrapText="1"/>
    </xf>
    <xf numFmtId="0" fontId="21" fillId="0" borderId="20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top" wrapText="1"/>
    </xf>
    <xf numFmtId="164" fontId="21" fillId="0" borderId="20" xfId="0" applyNumberFormat="1" applyFont="1" applyBorder="1" applyAlignment="1">
      <alignment horizontal="right" vertical="top" wrapText="1"/>
    </xf>
    <xf numFmtId="0" fontId="12" fillId="0" borderId="20" xfId="0" applyFont="1" applyBorder="1"/>
    <xf numFmtId="0" fontId="2" fillId="0" borderId="20" xfId="0" applyFont="1" applyBorder="1"/>
    <xf numFmtId="0" fontId="17" fillId="0" borderId="0" xfId="0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17" fillId="0" borderId="0" xfId="0" applyFont="1"/>
    <xf numFmtId="0" fontId="17" fillId="0" borderId="0" xfId="0" applyFont="1" applyFill="1" applyAlignment="1"/>
    <xf numFmtId="0" fontId="17" fillId="0" borderId="0" xfId="0" applyFont="1" applyFill="1"/>
    <xf numFmtId="49" fontId="9" fillId="0" borderId="3" xfId="2" applyNumberFormat="1" applyFont="1" applyFill="1" applyBorder="1" applyAlignment="1" applyProtection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right" vertical="top" wrapText="1"/>
    </xf>
    <xf numFmtId="0" fontId="14" fillId="0" borderId="0" xfId="1" applyFont="1" applyFill="1" applyAlignment="1">
      <alignment horizontal="left" vertical="top" wrapText="1"/>
    </xf>
    <xf numFmtId="0" fontId="14" fillId="0" borderId="0" xfId="1" applyFont="1" applyFill="1" applyAlignment="1">
      <alignment horizontal="left" wrapText="1"/>
    </xf>
    <xf numFmtId="0" fontId="3" fillId="0" borderId="0" xfId="0" applyFont="1" applyAlignment="1">
      <alignment horizontal="center"/>
    </xf>
    <xf numFmtId="0" fontId="19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3" xfId="2" applyNumberFormat="1" applyFont="1" applyFill="1" applyBorder="1" applyAlignment="1" applyProtection="1">
      <alignment horizontal="left" vertical="top" wrapText="1"/>
    </xf>
    <xf numFmtId="49" fontId="9" fillId="0" borderId="12" xfId="2" applyNumberFormat="1" applyFont="1" applyFill="1" applyBorder="1" applyAlignment="1" applyProtection="1">
      <alignment horizontal="left" vertical="top" wrapText="1"/>
    </xf>
    <xf numFmtId="49" fontId="9" fillId="0" borderId="1" xfId="2" applyNumberFormat="1" applyFont="1" applyFill="1" applyBorder="1" applyAlignment="1" applyProtection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/>
    </xf>
    <xf numFmtId="2" fontId="2" fillId="0" borderId="4" xfId="0" applyNumberFormat="1" applyFont="1" applyBorder="1" applyAlignment="1">
      <alignment horizontal="center"/>
    </xf>
    <xf numFmtId="49" fontId="9" fillId="2" borderId="2" xfId="2" applyNumberFormat="1" applyFont="1" applyFill="1" applyBorder="1" applyAlignment="1" applyProtection="1">
      <alignment horizontal="left" vertical="center" wrapText="1"/>
    </xf>
    <xf numFmtId="49" fontId="23" fillId="0" borderId="3" xfId="2" applyNumberFormat="1" applyFont="1" applyFill="1" applyBorder="1" applyAlignment="1" applyProtection="1">
      <alignment horizontal="center" vertical="top" wrapText="1"/>
    </xf>
    <xf numFmtId="0" fontId="9" fillId="0" borderId="3" xfId="2" applyNumberFormat="1" applyFont="1" applyFill="1" applyBorder="1" applyAlignment="1" applyProtection="1">
      <alignment horizontal="right" vertical="top" wrapText="1"/>
    </xf>
    <xf numFmtId="49" fontId="16" fillId="0" borderId="2" xfId="2" applyNumberFormat="1" applyFont="1" applyFill="1" applyBorder="1" applyAlignment="1" applyProtection="1">
      <alignment horizontal="left" vertical="top" wrapText="1"/>
    </xf>
    <xf numFmtId="49" fontId="20" fillId="0" borderId="2" xfId="2" applyNumberFormat="1" applyFont="1" applyFill="1" applyBorder="1" applyAlignment="1" applyProtection="1">
      <alignment horizontal="center" vertical="top" wrapText="1"/>
    </xf>
    <xf numFmtId="2" fontId="20" fillId="0" borderId="2" xfId="2" applyNumberFormat="1" applyFont="1" applyFill="1" applyBorder="1" applyAlignment="1" applyProtection="1">
      <alignment horizontal="right" vertical="top" wrapText="1"/>
    </xf>
    <xf numFmtId="49" fontId="1" fillId="0" borderId="12" xfId="2" applyNumberFormat="1" applyFont="1" applyFill="1" applyBorder="1" applyAlignment="1" applyProtection="1">
      <alignment horizontal="right" vertical="top" wrapText="1"/>
    </xf>
    <xf numFmtId="0" fontId="9" fillId="0" borderId="12" xfId="2" applyNumberFormat="1" applyFont="1" applyFill="1" applyBorder="1" applyAlignment="1" applyProtection="1">
      <alignment horizontal="right" vertical="top" wrapText="1"/>
    </xf>
    <xf numFmtId="49" fontId="1" fillId="0" borderId="1" xfId="2" applyNumberFormat="1" applyFont="1" applyFill="1" applyBorder="1" applyAlignment="1" applyProtection="1">
      <alignment horizontal="right" vertical="top" wrapText="1"/>
    </xf>
    <xf numFmtId="0" fontId="9" fillId="0" borderId="1" xfId="2" applyNumberFormat="1" applyFont="1" applyFill="1" applyBorder="1" applyAlignment="1" applyProtection="1">
      <alignment horizontal="right" vertical="top" wrapText="1"/>
    </xf>
    <xf numFmtId="49" fontId="9" fillId="0" borderId="3" xfId="2" applyNumberFormat="1" applyFont="1" applyFill="1" applyBorder="1" applyAlignment="1" applyProtection="1">
      <alignment horizontal="center" vertical="top" wrapText="1"/>
    </xf>
    <xf numFmtId="166" fontId="20" fillId="0" borderId="2" xfId="2" applyNumberFormat="1" applyFont="1" applyFill="1" applyBorder="1" applyAlignment="1" applyProtection="1">
      <alignment horizontal="right" vertical="top" wrapText="1"/>
    </xf>
    <xf numFmtId="49" fontId="9" fillId="0" borderId="12" xfId="2" applyNumberFormat="1" applyFont="1" applyFill="1" applyBorder="1" applyAlignment="1" applyProtection="1">
      <alignment horizontal="center" vertical="top" wrapText="1"/>
    </xf>
    <xf numFmtId="49" fontId="9" fillId="0" borderId="1" xfId="2" applyNumberFormat="1" applyFont="1" applyFill="1" applyBorder="1" applyAlignment="1" applyProtection="1">
      <alignment horizontal="center" vertical="top" wrapText="1"/>
    </xf>
    <xf numFmtId="49" fontId="20" fillId="3" borderId="2" xfId="2" applyNumberFormat="1" applyFont="1" applyFill="1" applyBorder="1" applyAlignment="1" applyProtection="1">
      <alignment horizontal="right" vertical="top" wrapText="1"/>
    </xf>
    <xf numFmtId="49" fontId="20" fillId="0" borderId="2" xfId="2" applyNumberFormat="1" applyFont="1" applyFill="1" applyBorder="1" applyAlignment="1" applyProtection="1">
      <alignment horizontal="right" vertical="top" wrapText="1"/>
    </xf>
    <xf numFmtId="0" fontId="20" fillId="3" borderId="2" xfId="2" applyNumberFormat="1" applyFont="1" applyFill="1" applyBorder="1" applyAlignment="1" applyProtection="1">
      <alignment horizontal="right" vertical="top" wrapText="1"/>
    </xf>
    <xf numFmtId="49" fontId="23" fillId="0" borderId="2" xfId="2" applyNumberFormat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2" fontId="2" fillId="0" borderId="2" xfId="0" applyNumberFormat="1" applyFont="1" applyFill="1" applyBorder="1"/>
    <xf numFmtId="0" fontId="20" fillId="0" borderId="2" xfId="2" applyNumberFormat="1" applyFont="1" applyFill="1" applyBorder="1" applyAlignment="1" applyProtection="1">
      <alignment horizontal="right" vertical="top" wrapText="1"/>
    </xf>
    <xf numFmtId="49" fontId="20" fillId="0" borderId="1" xfId="2" applyNumberFormat="1" applyFont="1" applyFill="1" applyBorder="1" applyAlignment="1" applyProtection="1">
      <alignment horizontal="center" vertical="top" wrapText="1"/>
    </xf>
    <xf numFmtId="49" fontId="20" fillId="0" borderId="1" xfId="2" applyNumberFormat="1" applyFont="1" applyFill="1" applyBorder="1" applyAlignment="1" applyProtection="1">
      <alignment horizontal="right" vertical="top" wrapText="1"/>
    </xf>
    <xf numFmtId="49" fontId="16" fillId="3" borderId="2" xfId="2" applyNumberFormat="1" applyFont="1" applyFill="1" applyBorder="1" applyAlignment="1" applyProtection="1">
      <alignment horizontal="left" vertical="top" wrapText="1"/>
    </xf>
    <xf numFmtId="49" fontId="20" fillId="3" borderId="2" xfId="2" applyNumberFormat="1" applyFont="1" applyFill="1" applyBorder="1" applyAlignment="1" applyProtection="1">
      <alignment horizontal="center" vertical="top" wrapText="1"/>
    </xf>
    <xf numFmtId="49" fontId="20" fillId="0" borderId="12" xfId="2" applyNumberFormat="1" applyFont="1" applyFill="1" applyBorder="1" applyAlignment="1" applyProtection="1">
      <alignment horizontal="center" vertical="top" wrapText="1"/>
    </xf>
    <xf numFmtId="49" fontId="20" fillId="0" borderId="12" xfId="2" applyNumberFormat="1" applyFont="1" applyFill="1" applyBorder="1" applyAlignment="1" applyProtection="1">
      <alignment horizontal="right" vertical="top" wrapText="1"/>
    </xf>
    <xf numFmtId="49" fontId="23" fillId="0" borderId="12" xfId="2" applyNumberFormat="1" applyFont="1" applyFill="1" applyBorder="1" applyAlignment="1" applyProtection="1">
      <alignment horizontal="center" vertical="top" wrapText="1"/>
    </xf>
    <xf numFmtId="49" fontId="9" fillId="0" borderId="12" xfId="2" applyNumberFormat="1" applyFont="1" applyFill="1" applyBorder="1" applyAlignment="1" applyProtection="1">
      <alignment horizontal="center" vertical="top" wrapText="1"/>
    </xf>
    <xf numFmtId="0" fontId="9" fillId="0" borderId="12" xfId="2" applyNumberFormat="1" applyFont="1" applyFill="1" applyBorder="1" applyAlignment="1" applyProtection="1">
      <alignment horizontal="right" vertical="top" wrapText="1"/>
    </xf>
    <xf numFmtId="49" fontId="23" fillId="0" borderId="1" xfId="2" applyNumberFormat="1" applyFont="1" applyFill="1" applyBorder="1" applyAlignment="1" applyProtection="1">
      <alignment horizontal="center" vertical="top" wrapText="1"/>
    </xf>
    <xf numFmtId="49" fontId="9" fillId="0" borderId="1" xfId="2" applyNumberFormat="1" applyFont="1" applyFill="1" applyBorder="1" applyAlignment="1" applyProtection="1">
      <alignment horizontal="center" vertical="top" wrapText="1"/>
    </xf>
    <xf numFmtId="0" fontId="9" fillId="0" borderId="1" xfId="2" applyNumberFormat="1" applyFont="1" applyFill="1" applyBorder="1" applyAlignment="1" applyProtection="1">
      <alignment horizontal="right" vertical="top" wrapText="1"/>
    </xf>
    <xf numFmtId="0" fontId="2" fillId="0" borderId="3" xfId="0" applyFont="1" applyFill="1" applyBorder="1"/>
    <xf numFmtId="0" fontId="2" fillId="0" borderId="12" xfId="0" applyFont="1" applyFill="1" applyBorder="1"/>
    <xf numFmtId="0" fontId="2" fillId="0" borderId="1" xfId="0" applyFont="1" applyFill="1" applyBorder="1"/>
    <xf numFmtId="49" fontId="9" fillId="2" borderId="17" xfId="2" applyNumberFormat="1" applyFont="1" applyFill="1" applyBorder="1" applyAlignment="1" applyProtection="1">
      <alignment horizontal="left" vertical="center" wrapText="1"/>
    </xf>
    <xf numFmtId="49" fontId="9" fillId="2" borderId="16" xfId="2" applyNumberFormat="1" applyFont="1" applyFill="1" applyBorder="1" applyAlignment="1" applyProtection="1">
      <alignment horizontal="left" vertical="center" wrapText="1"/>
    </xf>
    <xf numFmtId="49" fontId="9" fillId="0" borderId="17" xfId="2" applyNumberFormat="1" applyFont="1" applyFill="1" applyBorder="1" applyAlignment="1" applyProtection="1">
      <alignment horizontal="left" vertical="top" wrapText="1"/>
    </xf>
    <xf numFmtId="49" fontId="16" fillId="0" borderId="2" xfId="0" applyNumberFormat="1" applyFont="1" applyBorder="1" applyAlignment="1">
      <alignment horizontal="left" vertical="top" wrapText="1"/>
    </xf>
    <xf numFmtId="49" fontId="20" fillId="0" borderId="15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right" vertical="top" wrapText="1"/>
    </xf>
    <xf numFmtId="0" fontId="12" fillId="3" borderId="2" xfId="0" applyFont="1" applyFill="1" applyBorder="1"/>
    <xf numFmtId="0" fontId="2" fillId="3" borderId="2" xfId="0" applyFont="1" applyFill="1" applyBorder="1"/>
    <xf numFmtId="2" fontId="2" fillId="3" borderId="2" xfId="0" applyNumberFormat="1" applyFont="1" applyFill="1" applyBorder="1"/>
    <xf numFmtId="49" fontId="9" fillId="2" borderId="14" xfId="2" applyNumberFormat="1" applyFont="1" applyFill="1" applyBorder="1" applyAlignment="1" applyProtection="1">
      <alignment horizontal="left" vertical="center" wrapText="1"/>
    </xf>
    <xf numFmtId="49" fontId="9" fillId="2" borderId="13" xfId="2" applyNumberFormat="1" applyFont="1" applyFill="1" applyBorder="1" applyAlignment="1" applyProtection="1">
      <alignment horizontal="left" vertical="center" wrapText="1"/>
    </xf>
    <xf numFmtId="49" fontId="9" fillId="2" borderId="15" xfId="2" applyNumberFormat="1" applyFont="1" applyFill="1" applyBorder="1" applyAlignment="1" applyProtection="1">
      <alignment horizontal="left" vertical="center" wrapText="1"/>
    </xf>
    <xf numFmtId="49" fontId="20" fillId="0" borderId="12" xfId="2" applyNumberFormat="1" applyFont="1" applyFill="1" applyBorder="1" applyAlignment="1" applyProtection="1">
      <alignment horizontal="left" vertical="top" wrapText="1"/>
    </xf>
    <xf numFmtId="49" fontId="20" fillId="0" borderId="1" xfId="2" applyNumberFormat="1" applyFont="1" applyFill="1" applyBorder="1" applyAlignment="1" applyProtection="1">
      <alignment horizontal="left" vertical="top" wrapText="1"/>
    </xf>
    <xf numFmtId="0" fontId="9" fillId="3" borderId="2" xfId="2" applyNumberFormat="1" applyFont="1" applyFill="1" applyBorder="1" applyAlignment="1" applyProtection="1">
      <alignment horizontal="right" vertical="top" wrapText="1"/>
    </xf>
    <xf numFmtId="49" fontId="23" fillId="3" borderId="3" xfId="2" applyNumberFormat="1" applyFont="1" applyFill="1" applyBorder="1" applyAlignment="1" applyProtection="1">
      <alignment horizontal="center" vertical="top" wrapText="1"/>
    </xf>
    <xf numFmtId="49" fontId="9" fillId="3" borderId="3" xfId="2" applyNumberFormat="1" applyFont="1" applyFill="1" applyBorder="1" applyAlignment="1" applyProtection="1">
      <alignment horizontal="left" vertical="top" wrapText="1"/>
    </xf>
    <xf numFmtId="49" fontId="9" fillId="3" borderId="3" xfId="2" applyNumberFormat="1" applyFont="1" applyFill="1" applyBorder="1" applyAlignment="1" applyProtection="1">
      <alignment horizontal="center" vertical="top" wrapText="1"/>
    </xf>
    <xf numFmtId="0" fontId="9" fillId="3" borderId="3" xfId="2" applyNumberFormat="1" applyFont="1" applyFill="1" applyBorder="1" applyAlignment="1" applyProtection="1">
      <alignment horizontal="right" vertical="top" wrapText="1"/>
    </xf>
    <xf numFmtId="0" fontId="2" fillId="3" borderId="3" xfId="0" applyFont="1" applyFill="1" applyBorder="1"/>
    <xf numFmtId="49" fontId="1" fillId="3" borderId="1" xfId="2" applyNumberFormat="1" applyFont="1" applyFill="1" applyBorder="1" applyAlignment="1" applyProtection="1">
      <alignment horizontal="right" vertical="top" wrapText="1"/>
    </xf>
    <xf numFmtId="49" fontId="9" fillId="3" borderId="1" xfId="2" applyNumberFormat="1" applyFont="1" applyFill="1" applyBorder="1" applyAlignment="1" applyProtection="1">
      <alignment horizontal="left" vertical="top" wrapText="1"/>
    </xf>
    <xf numFmtId="49" fontId="20" fillId="3" borderId="1" xfId="2" applyNumberFormat="1" applyFont="1" applyFill="1" applyBorder="1" applyAlignment="1" applyProtection="1">
      <alignment horizontal="center" vertical="top" wrapText="1"/>
    </xf>
    <xf numFmtId="0" fontId="9" fillId="3" borderId="1" xfId="2" applyNumberFormat="1" applyFont="1" applyFill="1" applyBorder="1" applyAlignment="1" applyProtection="1">
      <alignment horizontal="right" vertical="top" wrapText="1"/>
    </xf>
    <xf numFmtId="0" fontId="2" fillId="3" borderId="1" xfId="0" applyFont="1" applyFill="1" applyBorder="1"/>
    <xf numFmtId="49" fontId="9" fillId="3" borderId="2" xfId="2" applyNumberFormat="1" applyFont="1" applyFill="1" applyBorder="1" applyAlignment="1" applyProtection="1">
      <alignment horizontal="center" vertical="top" wrapText="1"/>
    </xf>
    <xf numFmtId="49" fontId="9" fillId="3" borderId="2" xfId="2" applyNumberFormat="1" applyFont="1" applyFill="1" applyBorder="1" applyAlignment="1" applyProtection="1">
      <alignment horizontal="left" vertical="top" wrapText="1"/>
    </xf>
    <xf numFmtId="0" fontId="21" fillId="3" borderId="3" xfId="2" applyNumberFormat="1" applyFont="1" applyFill="1" applyBorder="1" applyAlignment="1" applyProtection="1">
      <alignment horizontal="right" vertical="top" wrapText="1"/>
    </xf>
    <xf numFmtId="49" fontId="2" fillId="3" borderId="2" xfId="2" applyNumberFormat="1" applyFont="1" applyFill="1" applyBorder="1" applyAlignment="1" applyProtection="1">
      <alignment horizontal="right" vertical="top" wrapText="1"/>
    </xf>
    <xf numFmtId="0" fontId="21" fillId="3" borderId="12" xfId="2" applyNumberFormat="1" applyFont="1" applyFill="1" applyBorder="1" applyAlignment="1" applyProtection="1">
      <alignment horizontal="right" vertical="top" wrapText="1"/>
    </xf>
    <xf numFmtId="0" fontId="2" fillId="3" borderId="2" xfId="2" applyNumberFormat="1" applyFont="1" applyFill="1" applyBorder="1" applyAlignment="1" applyProtection="1">
      <alignment horizontal="right" vertical="top" wrapText="1"/>
    </xf>
    <xf numFmtId="0" fontId="21" fillId="3" borderId="1" xfId="2" applyNumberFormat="1" applyFont="1" applyFill="1" applyBorder="1" applyAlignment="1" applyProtection="1">
      <alignment horizontal="right" vertical="top" wrapText="1"/>
    </xf>
    <xf numFmtId="0" fontId="13" fillId="2" borderId="14" xfId="0" applyFont="1" applyFill="1" applyBorder="1" applyAlignment="1">
      <alignment horizontal="left" vertical="top" wrapText="1"/>
    </xf>
    <xf numFmtId="0" fontId="13" fillId="2" borderId="13" xfId="0" applyFont="1" applyFill="1" applyBorder="1" applyAlignment="1">
      <alignment horizontal="left" vertical="top" wrapText="1"/>
    </xf>
    <xf numFmtId="0" fontId="13" fillId="2" borderId="22" xfId="0" applyFont="1" applyFill="1" applyBorder="1" applyAlignment="1">
      <alignment horizontal="left" vertical="top" wrapText="1"/>
    </xf>
    <xf numFmtId="49" fontId="23" fillId="0" borderId="3" xfId="0" applyNumberFormat="1" applyFont="1" applyFill="1" applyBorder="1" applyAlignment="1" applyProtection="1">
      <alignment horizontal="center" vertical="top" wrapText="1"/>
    </xf>
    <xf numFmtId="49" fontId="9" fillId="0" borderId="17" xfId="0" applyNumberFormat="1" applyFont="1" applyBorder="1" applyAlignment="1">
      <alignment horizontal="left" vertical="top" wrapText="1"/>
    </xf>
    <xf numFmtId="0" fontId="9" fillId="0" borderId="18" xfId="0" applyFont="1" applyBorder="1" applyAlignment="1">
      <alignment horizontal="right" vertical="top" wrapText="1"/>
    </xf>
    <xf numFmtId="164" fontId="7" fillId="0" borderId="20" xfId="0" applyNumberFormat="1" applyFont="1" applyBorder="1"/>
    <xf numFmtId="2" fontId="2" fillId="0" borderId="20" xfId="0" applyNumberFormat="1" applyFont="1" applyBorder="1"/>
    <xf numFmtId="49" fontId="16" fillId="0" borderId="17" xfId="2" applyNumberFormat="1" applyFont="1" applyFill="1" applyBorder="1" applyAlignment="1" applyProtection="1">
      <alignment horizontal="left" vertical="top" wrapText="1"/>
    </xf>
    <xf numFmtId="49" fontId="20" fillId="0" borderId="3" xfId="2" applyNumberFormat="1" applyFont="1" applyFill="1" applyBorder="1" applyAlignment="1" applyProtection="1">
      <alignment horizontal="center" vertical="top" wrapText="1"/>
    </xf>
    <xf numFmtId="0" fontId="20" fillId="0" borderId="3" xfId="2" applyNumberFormat="1" applyFont="1" applyFill="1" applyBorder="1" applyAlignment="1" applyProtection="1">
      <alignment horizontal="right" vertical="top" wrapText="1"/>
    </xf>
    <xf numFmtId="49" fontId="23" fillId="0" borderId="1" xfId="0" applyNumberFormat="1" applyFont="1" applyFill="1" applyBorder="1" applyAlignment="1" applyProtection="1">
      <alignment horizontal="center" vertical="top" wrapText="1"/>
    </xf>
    <xf numFmtId="49" fontId="23" fillId="0" borderId="3" xfId="0" applyNumberFormat="1" applyFont="1" applyFill="1" applyBorder="1" applyAlignment="1" applyProtection="1">
      <alignment horizontal="center" vertical="top" wrapText="1"/>
    </xf>
    <xf numFmtId="0" fontId="9" fillId="0" borderId="3" xfId="0" applyFont="1" applyBorder="1" applyAlignment="1">
      <alignment horizontal="right" vertical="top" wrapText="1"/>
    </xf>
    <xf numFmtId="49" fontId="16" fillId="3" borderId="14" xfId="0" applyNumberFormat="1" applyFont="1" applyFill="1" applyBorder="1" applyAlignment="1">
      <alignment horizontal="left" vertical="top" wrapText="1"/>
    </xf>
    <xf numFmtId="49" fontId="20" fillId="3" borderId="2" xfId="0" applyNumberFormat="1" applyFont="1" applyFill="1" applyBorder="1" applyAlignment="1">
      <alignment horizontal="center" vertical="top" wrapText="1"/>
    </xf>
    <xf numFmtId="49" fontId="20" fillId="3" borderId="15" xfId="0" applyNumberFormat="1" applyFont="1" applyFill="1" applyBorder="1" applyAlignment="1">
      <alignment horizontal="right" vertical="top" wrapText="1"/>
    </xf>
    <xf numFmtId="49" fontId="23" fillId="0" borderId="12" xfId="0" applyNumberFormat="1" applyFont="1" applyFill="1" applyBorder="1" applyAlignment="1" applyProtection="1">
      <alignment horizontal="center" vertical="top" wrapText="1"/>
    </xf>
    <xf numFmtId="0" fontId="9" fillId="0" borderId="12" xfId="0" applyFont="1" applyBorder="1" applyAlignment="1">
      <alignment horizontal="right" vertical="top" wrapText="1"/>
    </xf>
    <xf numFmtId="49" fontId="16" fillId="3" borderId="19" xfId="0" applyNumberFormat="1" applyFont="1" applyFill="1" applyBorder="1" applyAlignment="1">
      <alignment horizontal="left" vertical="top" wrapText="1"/>
    </xf>
    <xf numFmtId="49" fontId="20" fillId="3" borderId="1" xfId="0" applyNumberFormat="1" applyFont="1" applyFill="1" applyBorder="1" applyAlignment="1">
      <alignment horizontal="center" vertical="top" wrapText="1"/>
    </xf>
    <xf numFmtId="49" fontId="20" fillId="3" borderId="20" xfId="0" applyNumberFormat="1" applyFont="1" applyFill="1" applyBorder="1" applyAlignment="1">
      <alignment horizontal="right" vertical="top" wrapText="1"/>
    </xf>
    <xf numFmtId="49" fontId="16" fillId="0" borderId="19" xfId="0" applyNumberFormat="1" applyFont="1" applyBorder="1" applyAlignment="1">
      <alignment horizontal="left" vertical="top" wrapText="1"/>
    </xf>
    <xf numFmtId="49" fontId="20" fillId="0" borderId="20" xfId="0" applyNumberFormat="1" applyFont="1" applyBorder="1" applyAlignment="1">
      <alignment horizontal="right" vertical="top" wrapText="1"/>
    </xf>
    <xf numFmtId="49" fontId="16" fillId="0" borderId="21" xfId="0" applyNumberFormat="1" applyFont="1" applyBorder="1" applyAlignment="1">
      <alignment horizontal="left" vertical="top" wrapText="1"/>
    </xf>
    <xf numFmtId="0" fontId="20" fillId="0" borderId="23" xfId="0" applyFont="1" applyBorder="1" applyAlignment="1">
      <alignment horizontal="right" vertical="top" wrapText="1"/>
    </xf>
    <xf numFmtId="49" fontId="23" fillId="0" borderId="1" xfId="0" applyNumberFormat="1" applyFont="1" applyFill="1" applyBorder="1" applyAlignment="1" applyProtection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6" fillId="0" borderId="17" xfId="0" applyNumberFormat="1" applyFont="1" applyBorder="1" applyAlignment="1">
      <alignment horizontal="left" vertical="top" wrapText="1"/>
    </xf>
    <xf numFmtId="49" fontId="20" fillId="0" borderId="3" xfId="0" applyNumberFormat="1" applyFont="1" applyBorder="1" applyAlignment="1">
      <alignment horizontal="center" vertical="top" wrapText="1"/>
    </xf>
    <xf numFmtId="0" fontId="20" fillId="0" borderId="18" xfId="0" applyFont="1" applyBorder="1" applyAlignment="1">
      <alignment horizontal="right" vertical="top" wrapText="1"/>
    </xf>
    <xf numFmtId="49" fontId="23" fillId="0" borderId="12" xfId="0" applyNumberFormat="1" applyFont="1" applyBorder="1" applyAlignment="1">
      <alignment horizontal="center" vertical="top" wrapText="1"/>
    </xf>
    <xf numFmtId="164" fontId="24" fillId="0" borderId="20" xfId="0" applyNumberFormat="1" applyFont="1" applyBorder="1"/>
    <xf numFmtId="49" fontId="23" fillId="0" borderId="3" xfId="0" applyNumberFormat="1" applyFont="1" applyBorder="1" applyAlignment="1">
      <alignment horizontal="center" vertical="top" wrapText="1"/>
    </xf>
    <xf numFmtId="49" fontId="23" fillId="0" borderId="2" xfId="0" applyNumberFormat="1" applyFont="1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164" fontId="21" fillId="0" borderId="15" xfId="0" applyNumberFormat="1" applyFont="1" applyBorder="1" applyAlignment="1">
      <alignment horizontal="right" vertical="top" wrapText="1"/>
    </xf>
    <xf numFmtId="2" fontId="2" fillId="0" borderId="15" xfId="0" applyNumberFormat="1" applyFont="1" applyBorder="1"/>
    <xf numFmtId="0" fontId="12" fillId="0" borderId="16" xfId="0" applyFont="1" applyBorder="1" applyAlignment="1">
      <alignment vertical="top" wrapText="1"/>
    </xf>
    <xf numFmtId="49" fontId="23" fillId="0" borderId="0" xfId="0" applyNumberFormat="1" applyFont="1" applyFill="1" applyBorder="1" applyAlignment="1" applyProtection="1">
      <alignment horizontal="center" vertical="top" wrapText="1"/>
    </xf>
    <xf numFmtId="49" fontId="9" fillId="0" borderId="0" xfId="0" applyNumberFormat="1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right" vertical="top" wrapText="1"/>
    </xf>
    <xf numFmtId="0" fontId="2" fillId="0" borderId="0" xfId="0" applyFont="1" applyBorder="1"/>
    <xf numFmtId="49" fontId="16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center" vertical="top" wrapText="1"/>
    </xf>
    <xf numFmtId="0" fontId="16" fillId="0" borderId="0" xfId="0" applyFont="1" applyBorder="1" applyAlignment="1">
      <alignment horizontal="right" vertical="top" wrapText="1"/>
    </xf>
    <xf numFmtId="0" fontId="1" fillId="0" borderId="0" xfId="0" applyFont="1" applyFill="1" applyAlignment="1">
      <alignment horizontal="center"/>
    </xf>
    <xf numFmtId="0" fontId="1" fillId="0" borderId="11" xfId="0" applyFont="1" applyBorder="1" applyAlignment="1">
      <alignment horizontal="center" vertical="top"/>
    </xf>
    <xf numFmtId="0" fontId="1" fillId="0" borderId="2" xfId="0" applyFont="1" applyFill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5" xfId="0" applyFont="1" applyBorder="1"/>
    <xf numFmtId="0" fontId="1" fillId="3" borderId="2" xfId="0" applyFont="1" applyFill="1" applyBorder="1" applyAlignment="1">
      <alignment vertical="top"/>
    </xf>
    <xf numFmtId="0" fontId="1" fillId="0" borderId="20" xfId="0" applyFont="1" applyBorder="1"/>
    <xf numFmtId="0" fontId="1" fillId="0" borderId="0" xfId="0" applyFont="1" applyBorder="1"/>
    <xf numFmtId="0" fontId="25" fillId="0" borderId="0" xfId="0" applyFont="1" applyFill="1" applyAlignment="1"/>
    <xf numFmtId="0" fontId="25" fillId="0" borderId="0" xfId="0" applyFont="1" applyFill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6"/>
  <sheetViews>
    <sheetView tabSelected="1" view="pageBreakPreview" topLeftCell="A167" zoomScale="130" zoomScaleNormal="100" zoomScaleSheetLayoutView="130" workbookViewId="0">
      <selection activeCell="A155" sqref="A10:XFD155"/>
    </sheetView>
  </sheetViews>
  <sheetFormatPr defaultColWidth="9.140625" defaultRowHeight="12.75" outlineLevelCol="1" x14ac:dyDescent="0.2"/>
  <cols>
    <col min="1" max="1" width="5.5703125" style="15" customWidth="1"/>
    <col min="2" max="2" width="40.5703125" style="41" customWidth="1"/>
    <col min="3" max="3" width="8.85546875" style="41" customWidth="1"/>
    <col min="4" max="4" width="17.7109375" style="15" customWidth="1"/>
    <col min="5" max="5" width="8.7109375" style="15" customWidth="1" outlineLevel="1"/>
    <col min="6" max="7" width="9.140625" style="15" customWidth="1" outlineLevel="1"/>
    <col min="8" max="8" width="8.5703125" style="15" customWidth="1" outlineLevel="1"/>
    <col min="9" max="9" width="28.28515625" style="2" customWidth="1"/>
    <col min="10" max="10" width="5.5703125" style="2" customWidth="1"/>
    <col min="11" max="11" width="9.42578125" style="37" customWidth="1"/>
    <col min="12" max="12" width="9.7109375" style="61" customWidth="1"/>
    <col min="13" max="16384" width="9.140625" style="15"/>
  </cols>
  <sheetData>
    <row r="1" spans="1:12" ht="15.75" hidden="1" customHeight="1" x14ac:dyDescent="0.2">
      <c r="A1" s="3"/>
      <c r="B1" s="49"/>
      <c r="C1" s="55"/>
      <c r="D1" s="3"/>
      <c r="E1" s="4"/>
      <c r="F1" s="5"/>
      <c r="G1" s="6"/>
      <c r="H1" s="6"/>
      <c r="I1" s="6"/>
      <c r="J1" s="6"/>
      <c r="K1" s="36"/>
      <c r="L1" s="58" t="s">
        <v>21</v>
      </c>
    </row>
    <row r="2" spans="1:12" ht="15.75" customHeight="1" x14ac:dyDescent="0.2">
      <c r="A2" s="3"/>
      <c r="B2" s="49"/>
      <c r="C2" s="55"/>
      <c r="D2" s="3"/>
      <c r="E2" s="4"/>
      <c r="F2" s="5"/>
      <c r="G2" s="6"/>
      <c r="H2" s="6"/>
      <c r="I2" s="6"/>
      <c r="J2" s="6"/>
      <c r="K2" s="36"/>
      <c r="L2" s="58" t="s">
        <v>130</v>
      </c>
    </row>
    <row r="3" spans="1:12" s="1" customFormat="1" ht="13.5" customHeight="1" x14ac:dyDescent="0.2">
      <c r="A3" s="32" t="s">
        <v>17</v>
      </c>
      <c r="B3" s="50"/>
      <c r="C3" s="50"/>
      <c r="D3" s="33"/>
      <c r="E3" s="34"/>
      <c r="F3" s="35"/>
      <c r="G3" s="35"/>
      <c r="H3" s="35"/>
      <c r="I3" s="42" t="s">
        <v>20</v>
      </c>
      <c r="J3" s="43"/>
      <c r="K3" s="44"/>
      <c r="L3" s="59"/>
    </row>
    <row r="4" spans="1:12" s="1" customFormat="1" ht="45" customHeight="1" x14ac:dyDescent="0.2">
      <c r="A4" s="91" t="s">
        <v>18</v>
      </c>
      <c r="B4" s="91"/>
      <c r="C4" s="91"/>
      <c r="D4" s="33"/>
      <c r="E4" s="34"/>
      <c r="F4" s="35"/>
      <c r="G4" s="35"/>
      <c r="H4" s="35"/>
      <c r="I4" s="92" t="s">
        <v>84</v>
      </c>
      <c r="J4" s="92"/>
      <c r="K4" s="92"/>
      <c r="L4" s="92"/>
    </row>
    <row r="5" spans="1:12" s="7" customFormat="1" ht="45" customHeight="1" x14ac:dyDescent="0.25">
      <c r="A5" s="26" t="s">
        <v>19</v>
      </c>
      <c r="B5" s="50"/>
      <c r="C5" s="50"/>
      <c r="D5" s="23"/>
      <c r="E5" s="24"/>
      <c r="F5" s="25"/>
      <c r="G5" s="25"/>
      <c r="H5" s="25"/>
      <c r="I5" s="93" t="s">
        <v>82</v>
      </c>
      <c r="J5" s="93"/>
      <c r="K5" s="45"/>
      <c r="L5" s="60"/>
    </row>
    <row r="6" spans="1:12" s="8" customFormat="1" ht="25.5" customHeight="1" x14ac:dyDescent="0.25">
      <c r="A6" s="26" t="s">
        <v>22</v>
      </c>
      <c r="B6" s="51"/>
      <c r="C6" s="56"/>
      <c r="D6" s="27"/>
      <c r="E6" s="28"/>
      <c r="I6" s="46" t="s">
        <v>83</v>
      </c>
      <c r="J6" s="47"/>
      <c r="K6" s="47"/>
      <c r="L6" s="54"/>
    </row>
    <row r="7" spans="1:12" x14ac:dyDescent="0.2">
      <c r="A7" s="30"/>
      <c r="B7" s="52"/>
      <c r="C7" s="57"/>
      <c r="D7" s="31"/>
      <c r="F7" s="22"/>
      <c r="G7" s="16"/>
      <c r="H7" s="1"/>
    </row>
    <row r="8" spans="1:12" ht="18.75" x14ac:dyDescent="0.3">
      <c r="A8" s="94" t="s">
        <v>23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</row>
    <row r="9" spans="1:12" ht="18.75" x14ac:dyDescent="0.3">
      <c r="A9" s="22"/>
      <c r="B9" s="22"/>
      <c r="C9" s="22"/>
      <c r="D9" s="22"/>
      <c r="E9" s="53"/>
      <c r="F9" s="63"/>
      <c r="G9" s="64"/>
      <c r="H9" s="65"/>
      <c r="I9" s="66"/>
      <c r="J9" s="38"/>
      <c r="K9" s="38"/>
      <c r="L9" s="238"/>
    </row>
    <row r="10" spans="1:12" ht="15.75" x14ac:dyDescent="0.25">
      <c r="A10" s="95" t="s">
        <v>131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1" spans="1:12" x14ac:dyDescent="0.2">
      <c r="A11" s="97" t="s">
        <v>4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12" ht="15.75" x14ac:dyDescent="0.25">
      <c r="A12" s="98" t="s">
        <v>31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</row>
    <row r="13" spans="1:12" x14ac:dyDescent="0.2">
      <c r="A13" s="99" t="s">
        <v>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</row>
    <row r="14" spans="1:12" ht="19.5" thickBot="1" x14ac:dyDescent="0.35">
      <c r="A14" s="90"/>
      <c r="B14" s="90"/>
      <c r="C14" s="90"/>
      <c r="D14" s="90"/>
      <c r="E14" s="63"/>
      <c r="F14" s="63"/>
      <c r="G14" s="64"/>
      <c r="H14" s="64"/>
      <c r="I14" s="38"/>
      <c r="J14" s="117"/>
      <c r="K14" s="118"/>
      <c r="L14" s="238"/>
    </row>
    <row r="15" spans="1:12" ht="13.5" thickBot="1" x14ac:dyDescent="0.25">
      <c r="A15" s="100" t="s">
        <v>6</v>
      </c>
      <c r="B15" s="100" t="s">
        <v>7</v>
      </c>
      <c r="C15" s="102" t="s">
        <v>8</v>
      </c>
      <c r="D15" s="103"/>
      <c r="E15" s="102" t="s">
        <v>9</v>
      </c>
      <c r="F15" s="104"/>
      <c r="G15" s="104"/>
      <c r="H15" s="103"/>
      <c r="I15" s="102" t="s">
        <v>10</v>
      </c>
      <c r="J15" s="104"/>
      <c r="K15" s="104"/>
      <c r="L15" s="103"/>
    </row>
    <row r="16" spans="1:12" ht="90.75" thickBot="1" x14ac:dyDescent="0.25">
      <c r="A16" s="101"/>
      <c r="B16" s="101"/>
      <c r="C16" s="9" t="s">
        <v>1</v>
      </c>
      <c r="D16" s="10" t="s">
        <v>11</v>
      </c>
      <c r="E16" s="9" t="s">
        <v>0</v>
      </c>
      <c r="F16" s="10" t="s">
        <v>1</v>
      </c>
      <c r="G16" s="11" t="s">
        <v>11</v>
      </c>
      <c r="H16" s="119" t="s">
        <v>12</v>
      </c>
      <c r="I16" s="39" t="s">
        <v>0</v>
      </c>
      <c r="J16" s="10" t="s">
        <v>1</v>
      </c>
      <c r="K16" s="120" t="s">
        <v>11</v>
      </c>
      <c r="L16" s="62" t="s">
        <v>13</v>
      </c>
    </row>
    <row r="17" spans="1:12" x14ac:dyDescent="0.2">
      <c r="A17" s="12">
        <v>1</v>
      </c>
      <c r="B17" s="13">
        <v>2</v>
      </c>
      <c r="C17" s="12">
        <v>3</v>
      </c>
      <c r="D17" s="13">
        <v>4</v>
      </c>
      <c r="E17" s="12">
        <v>5</v>
      </c>
      <c r="F17" s="13">
        <v>6</v>
      </c>
      <c r="G17" s="14">
        <v>7</v>
      </c>
      <c r="H17" s="121">
        <v>8</v>
      </c>
      <c r="I17" s="40">
        <v>9</v>
      </c>
      <c r="J17" s="13">
        <v>10</v>
      </c>
      <c r="K17" s="122">
        <v>11</v>
      </c>
      <c r="L17" s="239">
        <v>12</v>
      </c>
    </row>
    <row r="18" spans="1:12" x14ac:dyDescent="0.2">
      <c r="A18" s="123" t="s">
        <v>132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</row>
    <row r="19" spans="1:12" x14ac:dyDescent="0.2">
      <c r="A19" s="124" t="s">
        <v>50</v>
      </c>
      <c r="B19" s="111" t="s">
        <v>133</v>
      </c>
      <c r="C19" s="76" t="s">
        <v>15</v>
      </c>
      <c r="D19" s="125" t="s">
        <v>134</v>
      </c>
      <c r="E19" s="19"/>
      <c r="F19" s="19"/>
      <c r="G19" s="19"/>
      <c r="H19" s="19"/>
      <c r="I19" s="126" t="s">
        <v>98</v>
      </c>
      <c r="J19" s="127" t="s">
        <v>14</v>
      </c>
      <c r="K19" s="128" t="s">
        <v>135</v>
      </c>
      <c r="L19" s="241" t="s">
        <v>40</v>
      </c>
    </row>
    <row r="20" spans="1:12" ht="48" x14ac:dyDescent="0.2">
      <c r="A20" s="129"/>
      <c r="B20" s="112"/>
      <c r="C20" s="20"/>
      <c r="D20" s="130"/>
      <c r="E20" s="20"/>
      <c r="F20" s="20"/>
      <c r="G20" s="20"/>
      <c r="H20" s="20"/>
      <c r="I20" s="126" t="s">
        <v>136</v>
      </c>
      <c r="J20" s="127" t="s">
        <v>2</v>
      </c>
      <c r="K20" s="128" t="s">
        <v>137</v>
      </c>
      <c r="L20" s="241" t="s">
        <v>40</v>
      </c>
    </row>
    <row r="21" spans="1:12" x14ac:dyDescent="0.2">
      <c r="A21" s="131"/>
      <c r="B21" s="113"/>
      <c r="C21" s="21"/>
      <c r="D21" s="132"/>
      <c r="E21" s="21"/>
      <c r="F21" s="21"/>
      <c r="G21" s="21"/>
      <c r="H21" s="21"/>
      <c r="I21" s="126" t="s">
        <v>138</v>
      </c>
      <c r="J21" s="127" t="s">
        <v>14</v>
      </c>
      <c r="K21" s="128" t="s">
        <v>139</v>
      </c>
      <c r="L21" s="241" t="s">
        <v>40</v>
      </c>
    </row>
    <row r="22" spans="1:12" ht="24" x14ac:dyDescent="0.2">
      <c r="A22" s="124" t="s">
        <v>51</v>
      </c>
      <c r="B22" s="111" t="s">
        <v>140</v>
      </c>
      <c r="C22" s="76" t="s">
        <v>15</v>
      </c>
      <c r="D22" s="125" t="s">
        <v>141</v>
      </c>
      <c r="E22" s="19"/>
      <c r="F22" s="19"/>
      <c r="G22" s="19"/>
      <c r="H22" s="19"/>
      <c r="I22" s="126" t="s">
        <v>86</v>
      </c>
      <c r="J22" s="127" t="s">
        <v>85</v>
      </c>
      <c r="K22" s="128" t="s">
        <v>142</v>
      </c>
      <c r="L22" s="241" t="s">
        <v>40</v>
      </c>
    </row>
    <row r="23" spans="1:12" ht="24" x14ac:dyDescent="0.2">
      <c r="A23" s="131"/>
      <c r="B23" s="113"/>
      <c r="C23" s="21"/>
      <c r="D23" s="132"/>
      <c r="E23" s="21"/>
      <c r="F23" s="21"/>
      <c r="G23" s="21"/>
      <c r="H23" s="21"/>
      <c r="I23" s="126" t="s">
        <v>87</v>
      </c>
      <c r="J23" s="127" t="s">
        <v>3</v>
      </c>
      <c r="K23" s="128" t="s">
        <v>143</v>
      </c>
      <c r="L23" s="241" t="s">
        <v>40</v>
      </c>
    </row>
    <row r="24" spans="1:12" ht="72" x14ac:dyDescent="0.2">
      <c r="A24" s="124" t="s">
        <v>52</v>
      </c>
      <c r="B24" s="111" t="s">
        <v>144</v>
      </c>
      <c r="C24" s="133" t="s">
        <v>145</v>
      </c>
      <c r="D24" s="77" t="s">
        <v>146</v>
      </c>
      <c r="E24" s="19"/>
      <c r="F24" s="19"/>
      <c r="G24" s="19"/>
      <c r="H24" s="19"/>
      <c r="I24" s="126" t="s">
        <v>147</v>
      </c>
      <c r="J24" s="127" t="s">
        <v>14</v>
      </c>
      <c r="K24" s="134">
        <f>0.025056+0.025056</f>
        <v>5.0111999999999997E-2</v>
      </c>
      <c r="L24" s="241" t="s">
        <v>40</v>
      </c>
    </row>
    <row r="25" spans="1:12" ht="48" x14ac:dyDescent="0.2">
      <c r="A25" s="129"/>
      <c r="B25" s="112"/>
      <c r="C25" s="135"/>
      <c r="D25" s="20"/>
      <c r="E25" s="20"/>
      <c r="F25" s="20"/>
      <c r="G25" s="20"/>
      <c r="H25" s="20"/>
      <c r="I25" s="126" t="s">
        <v>48</v>
      </c>
      <c r="J25" s="127" t="s">
        <v>2</v>
      </c>
      <c r="K25" s="134">
        <f>0.006912+0.006912</f>
        <v>1.3823999999999999E-2</v>
      </c>
      <c r="L25" s="241" t="s">
        <v>40</v>
      </c>
    </row>
    <row r="26" spans="1:12" x14ac:dyDescent="0.2">
      <c r="A26" s="131"/>
      <c r="B26" s="113"/>
      <c r="C26" s="136"/>
      <c r="D26" s="21"/>
      <c r="E26" s="21"/>
      <c r="F26" s="21"/>
      <c r="G26" s="21"/>
      <c r="H26" s="21"/>
      <c r="I26" s="126" t="s">
        <v>148</v>
      </c>
      <c r="J26" s="127" t="s">
        <v>3</v>
      </c>
      <c r="K26" s="134">
        <v>5.9615999999999998</v>
      </c>
      <c r="L26" s="241" t="s">
        <v>40</v>
      </c>
    </row>
    <row r="27" spans="1:12" ht="72" x14ac:dyDescent="0.2">
      <c r="A27" s="124" t="s">
        <v>53</v>
      </c>
      <c r="B27" s="88" t="s">
        <v>149</v>
      </c>
      <c r="C27" s="76" t="s">
        <v>145</v>
      </c>
      <c r="D27" s="77" t="s">
        <v>150</v>
      </c>
      <c r="E27" s="19"/>
      <c r="F27" s="19"/>
      <c r="G27" s="19"/>
      <c r="H27" s="19"/>
      <c r="I27" s="126" t="s">
        <v>147</v>
      </c>
      <c r="J27" s="127" t="s">
        <v>14</v>
      </c>
      <c r="K27" s="137" t="s">
        <v>151</v>
      </c>
      <c r="L27" s="241" t="s">
        <v>40</v>
      </c>
    </row>
    <row r="28" spans="1:12" ht="48" x14ac:dyDescent="0.2">
      <c r="A28" s="129"/>
      <c r="B28" s="20"/>
      <c r="C28" s="20"/>
      <c r="D28" s="20"/>
      <c r="E28" s="20"/>
      <c r="F28" s="20"/>
      <c r="G28" s="20"/>
      <c r="H28" s="20"/>
      <c r="I28" s="126" t="s">
        <v>48</v>
      </c>
      <c r="J28" s="127" t="s">
        <v>2</v>
      </c>
      <c r="K28" s="138" t="s">
        <v>152</v>
      </c>
      <c r="L28" s="241" t="s">
        <v>40</v>
      </c>
    </row>
    <row r="29" spans="1:12" x14ac:dyDescent="0.2">
      <c r="A29" s="131"/>
      <c r="B29" s="21"/>
      <c r="C29" s="21"/>
      <c r="D29" s="21"/>
      <c r="E29" s="21"/>
      <c r="F29" s="21"/>
      <c r="G29" s="21"/>
      <c r="H29" s="21"/>
      <c r="I29" s="126" t="s">
        <v>148</v>
      </c>
      <c r="J29" s="127" t="s">
        <v>3</v>
      </c>
      <c r="K29" s="139">
        <v>2.9304000000000001</v>
      </c>
      <c r="L29" s="241" t="s">
        <v>40</v>
      </c>
    </row>
    <row r="30" spans="1:12" ht="38.25" x14ac:dyDescent="0.2">
      <c r="A30" s="140" t="s">
        <v>54</v>
      </c>
      <c r="B30" s="73" t="s">
        <v>97</v>
      </c>
      <c r="C30" s="74" t="s">
        <v>15</v>
      </c>
      <c r="D30" s="75" t="s">
        <v>153</v>
      </c>
      <c r="E30" s="141" t="s">
        <v>32</v>
      </c>
      <c r="F30" s="67" t="s">
        <v>14</v>
      </c>
      <c r="G30" s="68">
        <v>5.4279999999999999</v>
      </c>
      <c r="H30" s="68" t="s">
        <v>39</v>
      </c>
      <c r="I30" s="48"/>
      <c r="J30" s="18"/>
      <c r="K30" s="142"/>
      <c r="L30" s="241"/>
    </row>
    <row r="31" spans="1:12" ht="72" x14ac:dyDescent="0.2">
      <c r="A31" s="124" t="s">
        <v>55</v>
      </c>
      <c r="B31" s="111" t="s">
        <v>101</v>
      </c>
      <c r="C31" s="76" t="s">
        <v>15</v>
      </c>
      <c r="D31" s="77" t="s">
        <v>154</v>
      </c>
      <c r="E31" s="19"/>
      <c r="F31" s="19"/>
      <c r="G31" s="19"/>
      <c r="H31" s="19"/>
      <c r="I31" s="126" t="s">
        <v>99</v>
      </c>
      <c r="J31" s="127" t="s">
        <v>16</v>
      </c>
      <c r="K31" s="143">
        <v>408</v>
      </c>
      <c r="L31" s="241" t="s">
        <v>40</v>
      </c>
    </row>
    <row r="32" spans="1:12" ht="36" x14ac:dyDescent="0.2">
      <c r="A32" s="131"/>
      <c r="B32" s="113"/>
      <c r="C32" s="144"/>
      <c r="D32" s="145"/>
      <c r="E32" s="21"/>
      <c r="F32" s="21"/>
      <c r="G32" s="21"/>
      <c r="H32" s="21"/>
      <c r="I32" s="126" t="s">
        <v>100</v>
      </c>
      <c r="J32" s="127" t="s">
        <v>16</v>
      </c>
      <c r="K32" s="143" t="s">
        <v>155</v>
      </c>
      <c r="L32" s="241" t="s">
        <v>40</v>
      </c>
    </row>
    <row r="33" spans="1:12" ht="25.5" x14ac:dyDescent="0.2">
      <c r="A33" s="124" t="s">
        <v>78</v>
      </c>
      <c r="B33" s="111" t="s">
        <v>102</v>
      </c>
      <c r="C33" s="76" t="s">
        <v>15</v>
      </c>
      <c r="D33" s="77" t="s">
        <v>154</v>
      </c>
      <c r="E33" s="19"/>
      <c r="F33" s="19"/>
      <c r="G33" s="19"/>
      <c r="H33" s="19"/>
      <c r="I33" s="146" t="s">
        <v>103</v>
      </c>
      <c r="J33" s="147" t="s">
        <v>3</v>
      </c>
      <c r="K33" s="137" t="s">
        <v>156</v>
      </c>
      <c r="L33" s="241" t="s">
        <v>40</v>
      </c>
    </row>
    <row r="34" spans="1:12" x14ac:dyDescent="0.2">
      <c r="A34" s="129"/>
      <c r="B34" s="112"/>
      <c r="C34" s="148"/>
      <c r="D34" s="149"/>
      <c r="E34" s="20"/>
      <c r="F34" s="20"/>
      <c r="G34" s="20"/>
      <c r="H34" s="20"/>
      <c r="I34" s="146" t="s">
        <v>88</v>
      </c>
      <c r="J34" s="147" t="s">
        <v>16</v>
      </c>
      <c r="K34" s="137" t="s">
        <v>157</v>
      </c>
      <c r="L34" s="241" t="s">
        <v>40</v>
      </c>
    </row>
    <row r="35" spans="1:12" ht="36" x14ac:dyDescent="0.2">
      <c r="A35" s="129"/>
      <c r="B35" s="112"/>
      <c r="C35" s="148"/>
      <c r="D35" s="149"/>
      <c r="E35" s="20"/>
      <c r="F35" s="20"/>
      <c r="G35" s="20"/>
      <c r="H35" s="20"/>
      <c r="I35" s="126" t="s">
        <v>158</v>
      </c>
      <c r="J35" s="127" t="s">
        <v>16</v>
      </c>
      <c r="K35" s="143" t="s">
        <v>159</v>
      </c>
      <c r="L35" s="241" t="s">
        <v>40</v>
      </c>
    </row>
    <row r="36" spans="1:12" ht="24" x14ac:dyDescent="0.2">
      <c r="A36" s="150"/>
      <c r="B36" s="112"/>
      <c r="C36" s="151"/>
      <c r="D36" s="152"/>
      <c r="E36" s="20"/>
      <c r="F36" s="20"/>
      <c r="G36" s="20"/>
      <c r="H36" s="20"/>
      <c r="I36" s="126" t="s">
        <v>160</v>
      </c>
      <c r="J36" s="127" t="s">
        <v>14</v>
      </c>
      <c r="K36" s="143" t="s">
        <v>161</v>
      </c>
      <c r="L36" s="241" t="s">
        <v>40</v>
      </c>
    </row>
    <row r="37" spans="1:12" ht="36" x14ac:dyDescent="0.2">
      <c r="A37" s="153"/>
      <c r="B37" s="113"/>
      <c r="C37" s="154"/>
      <c r="D37" s="155"/>
      <c r="E37" s="21"/>
      <c r="F37" s="21"/>
      <c r="G37" s="21"/>
      <c r="H37" s="21"/>
      <c r="I37" s="126" t="s">
        <v>162</v>
      </c>
      <c r="J37" s="127" t="s">
        <v>16</v>
      </c>
      <c r="K37" s="143" t="s">
        <v>163</v>
      </c>
      <c r="L37" s="241" t="s">
        <v>40</v>
      </c>
    </row>
    <row r="38" spans="1:12" ht="72" x14ac:dyDescent="0.2">
      <c r="A38" s="124" t="s">
        <v>56</v>
      </c>
      <c r="B38" s="111" t="s">
        <v>164</v>
      </c>
      <c r="C38" s="76" t="s">
        <v>15</v>
      </c>
      <c r="D38" s="77" t="s">
        <v>165</v>
      </c>
      <c r="E38" s="19"/>
      <c r="F38" s="19"/>
      <c r="G38" s="19"/>
      <c r="H38" s="19"/>
      <c r="I38" s="126" t="s">
        <v>99</v>
      </c>
      <c r="J38" s="127" t="s">
        <v>16</v>
      </c>
      <c r="K38" s="143">
        <v>1693.88</v>
      </c>
      <c r="L38" s="241" t="s">
        <v>40</v>
      </c>
    </row>
    <row r="39" spans="1:12" ht="36" x14ac:dyDescent="0.2">
      <c r="A39" s="131"/>
      <c r="B39" s="113"/>
      <c r="C39" s="144"/>
      <c r="D39" s="145"/>
      <c r="E39" s="21"/>
      <c r="F39" s="21"/>
      <c r="G39" s="21"/>
      <c r="H39" s="21"/>
      <c r="I39" s="126" t="s">
        <v>100</v>
      </c>
      <c r="J39" s="127" t="s">
        <v>16</v>
      </c>
      <c r="K39" s="143" t="s">
        <v>166</v>
      </c>
      <c r="L39" s="241" t="s">
        <v>40</v>
      </c>
    </row>
    <row r="40" spans="1:12" ht="24" x14ac:dyDescent="0.2">
      <c r="A40" s="124" t="s">
        <v>79</v>
      </c>
      <c r="B40" s="111" t="s">
        <v>107</v>
      </c>
      <c r="C40" s="76" t="s">
        <v>15</v>
      </c>
      <c r="D40" s="125" t="s">
        <v>165</v>
      </c>
      <c r="E40" s="156"/>
      <c r="F40" s="156"/>
      <c r="G40" s="156"/>
      <c r="H40" s="156"/>
      <c r="I40" s="146" t="s">
        <v>103</v>
      </c>
      <c r="J40" s="147" t="s">
        <v>3</v>
      </c>
      <c r="K40" s="137" t="s">
        <v>167</v>
      </c>
      <c r="L40" s="240" t="s">
        <v>40</v>
      </c>
    </row>
    <row r="41" spans="1:12" x14ac:dyDescent="0.2">
      <c r="A41" s="129"/>
      <c r="B41" s="112"/>
      <c r="C41" s="157"/>
      <c r="D41" s="130"/>
      <c r="E41" s="157"/>
      <c r="F41" s="157"/>
      <c r="G41" s="157"/>
      <c r="H41" s="157"/>
      <c r="I41" s="146" t="s">
        <v>88</v>
      </c>
      <c r="J41" s="147" t="s">
        <v>16</v>
      </c>
      <c r="K41" s="137" t="s">
        <v>168</v>
      </c>
      <c r="L41" s="240" t="s">
        <v>40</v>
      </c>
    </row>
    <row r="42" spans="1:12" ht="36" x14ac:dyDescent="0.2">
      <c r="A42" s="129"/>
      <c r="B42" s="112"/>
      <c r="C42" s="157"/>
      <c r="D42" s="130"/>
      <c r="E42" s="157"/>
      <c r="F42" s="157"/>
      <c r="G42" s="157"/>
      <c r="H42" s="157"/>
      <c r="I42" s="126" t="s">
        <v>158</v>
      </c>
      <c r="J42" s="127" t="s">
        <v>16</v>
      </c>
      <c r="K42" s="143" t="s">
        <v>169</v>
      </c>
      <c r="L42" s="240" t="s">
        <v>40</v>
      </c>
    </row>
    <row r="43" spans="1:12" ht="24" x14ac:dyDescent="0.2">
      <c r="A43" s="150"/>
      <c r="B43" s="112"/>
      <c r="C43" s="157"/>
      <c r="D43" s="130"/>
      <c r="E43" s="157"/>
      <c r="F43" s="157"/>
      <c r="G43" s="157"/>
      <c r="H43" s="157"/>
      <c r="I43" s="126" t="s">
        <v>160</v>
      </c>
      <c r="J43" s="127" t="s">
        <v>14</v>
      </c>
      <c r="K43" s="143" t="s">
        <v>170</v>
      </c>
      <c r="L43" s="240" t="s">
        <v>40</v>
      </c>
    </row>
    <row r="44" spans="1:12" ht="48" x14ac:dyDescent="0.2">
      <c r="A44" s="153"/>
      <c r="B44" s="113"/>
      <c r="C44" s="158"/>
      <c r="D44" s="132"/>
      <c r="E44" s="158"/>
      <c r="F44" s="158"/>
      <c r="G44" s="158"/>
      <c r="H44" s="158"/>
      <c r="I44" s="126" t="s">
        <v>171</v>
      </c>
      <c r="J44" s="127" t="s">
        <v>16</v>
      </c>
      <c r="K44" s="143" t="s">
        <v>172</v>
      </c>
      <c r="L44" s="240" t="s">
        <v>40</v>
      </c>
    </row>
    <row r="45" spans="1:12" ht="24" x14ac:dyDescent="0.2">
      <c r="A45" s="124" t="s">
        <v>57</v>
      </c>
      <c r="B45" s="111" t="s">
        <v>173</v>
      </c>
      <c r="C45" s="76" t="s">
        <v>15</v>
      </c>
      <c r="D45" s="125" t="s">
        <v>174</v>
      </c>
      <c r="E45" s="19"/>
      <c r="F45" s="19"/>
      <c r="G45" s="19"/>
      <c r="H45" s="19"/>
      <c r="I45" s="126" t="s">
        <v>160</v>
      </c>
      <c r="J45" s="127" t="s">
        <v>14</v>
      </c>
      <c r="K45" s="143">
        <v>1.7010000000000001</v>
      </c>
      <c r="L45" s="241" t="s">
        <v>40</v>
      </c>
    </row>
    <row r="46" spans="1:12" ht="48" x14ac:dyDescent="0.2">
      <c r="A46" s="129"/>
      <c r="B46" s="112"/>
      <c r="C46" s="148"/>
      <c r="D46" s="130"/>
      <c r="E46" s="20"/>
      <c r="F46" s="20"/>
      <c r="G46" s="20"/>
      <c r="H46" s="20"/>
      <c r="I46" s="126" t="s">
        <v>175</v>
      </c>
      <c r="J46" s="127" t="s">
        <v>16</v>
      </c>
      <c r="K46" s="143" t="s">
        <v>176</v>
      </c>
      <c r="L46" s="241" t="s">
        <v>40</v>
      </c>
    </row>
    <row r="47" spans="1:12" x14ac:dyDescent="0.2">
      <c r="A47" s="129"/>
      <c r="B47" s="112"/>
      <c r="C47" s="20"/>
      <c r="D47" s="20"/>
      <c r="E47" s="20"/>
      <c r="F47" s="20"/>
      <c r="G47" s="20"/>
      <c r="H47" s="20"/>
      <c r="I47" s="146" t="s">
        <v>177</v>
      </c>
      <c r="J47" s="147" t="s">
        <v>30</v>
      </c>
      <c r="K47" s="137" t="s">
        <v>178</v>
      </c>
      <c r="L47" s="243" t="s">
        <v>40</v>
      </c>
    </row>
    <row r="48" spans="1:12" x14ac:dyDescent="0.2">
      <c r="A48" s="129"/>
      <c r="B48" s="112"/>
      <c r="C48" s="20"/>
      <c r="D48" s="20"/>
      <c r="E48" s="20"/>
      <c r="F48" s="20"/>
      <c r="G48" s="20"/>
      <c r="H48" s="20"/>
      <c r="I48" s="146" t="s">
        <v>179</v>
      </c>
      <c r="J48" s="147" t="s">
        <v>14</v>
      </c>
      <c r="K48" s="137" t="s">
        <v>180</v>
      </c>
      <c r="L48" s="243" t="s">
        <v>40</v>
      </c>
    </row>
    <row r="49" spans="1:12" x14ac:dyDescent="0.2">
      <c r="A49" s="129"/>
      <c r="B49" s="112"/>
      <c r="C49" s="20"/>
      <c r="D49" s="20"/>
      <c r="E49" s="20"/>
      <c r="F49" s="20"/>
      <c r="G49" s="20"/>
      <c r="H49" s="20"/>
      <c r="I49" s="146" t="s">
        <v>105</v>
      </c>
      <c r="J49" s="147" t="s">
        <v>16</v>
      </c>
      <c r="K49" s="137" t="s">
        <v>181</v>
      </c>
      <c r="L49" s="243" t="s">
        <v>40</v>
      </c>
    </row>
    <row r="50" spans="1:12" ht="24" x14ac:dyDescent="0.2">
      <c r="A50" s="129"/>
      <c r="B50" s="112"/>
      <c r="C50" s="20"/>
      <c r="D50" s="20"/>
      <c r="E50" s="20"/>
      <c r="F50" s="20"/>
      <c r="G50" s="20"/>
      <c r="H50" s="20"/>
      <c r="I50" s="146" t="s">
        <v>103</v>
      </c>
      <c r="J50" s="147" t="s">
        <v>3</v>
      </c>
      <c r="K50" s="137" t="s">
        <v>182</v>
      </c>
      <c r="L50" s="243" t="s">
        <v>40</v>
      </c>
    </row>
    <row r="51" spans="1:12" x14ac:dyDescent="0.2">
      <c r="A51" s="131"/>
      <c r="B51" s="113"/>
      <c r="C51" s="21"/>
      <c r="D51" s="21"/>
      <c r="E51" s="21"/>
      <c r="F51" s="21"/>
      <c r="G51" s="21"/>
      <c r="H51" s="21"/>
      <c r="I51" s="146" t="s">
        <v>106</v>
      </c>
      <c r="J51" s="147" t="s">
        <v>16</v>
      </c>
      <c r="K51" s="137" t="s">
        <v>183</v>
      </c>
      <c r="L51" s="243" t="s">
        <v>40</v>
      </c>
    </row>
    <row r="52" spans="1:12" ht="24" x14ac:dyDescent="0.2">
      <c r="A52" s="124" t="s">
        <v>58</v>
      </c>
      <c r="B52" s="111" t="s">
        <v>184</v>
      </c>
      <c r="C52" s="76" t="s">
        <v>15</v>
      </c>
      <c r="D52" s="125" t="s">
        <v>185</v>
      </c>
      <c r="E52" s="19"/>
      <c r="F52" s="19"/>
      <c r="G52" s="19"/>
      <c r="H52" s="19"/>
      <c r="I52" s="146" t="s">
        <v>160</v>
      </c>
      <c r="J52" s="147" t="s">
        <v>14</v>
      </c>
      <c r="K52" s="139" t="s">
        <v>186</v>
      </c>
      <c r="L52" s="243" t="s">
        <v>40</v>
      </c>
    </row>
    <row r="53" spans="1:12" ht="48" x14ac:dyDescent="0.2">
      <c r="A53" s="129"/>
      <c r="B53" s="112"/>
      <c r="C53" s="148"/>
      <c r="D53" s="130"/>
      <c r="E53" s="20"/>
      <c r="F53" s="20"/>
      <c r="G53" s="20"/>
      <c r="H53" s="20"/>
      <c r="I53" s="146" t="s">
        <v>175</v>
      </c>
      <c r="J53" s="147" t="s">
        <v>16</v>
      </c>
      <c r="K53" s="139" t="s">
        <v>187</v>
      </c>
      <c r="L53" s="243" t="s">
        <v>40</v>
      </c>
    </row>
    <row r="54" spans="1:12" x14ac:dyDescent="0.2">
      <c r="A54" s="129"/>
      <c r="B54" s="112"/>
      <c r="C54" s="20"/>
      <c r="D54" s="20"/>
      <c r="E54" s="20"/>
      <c r="F54" s="20"/>
      <c r="G54" s="20"/>
      <c r="H54" s="20"/>
      <c r="I54" s="146" t="s">
        <v>177</v>
      </c>
      <c r="J54" s="147" t="s">
        <v>30</v>
      </c>
      <c r="K54" s="137" t="s">
        <v>188</v>
      </c>
      <c r="L54" s="243" t="s">
        <v>40</v>
      </c>
    </row>
    <row r="55" spans="1:12" x14ac:dyDescent="0.2">
      <c r="A55" s="129"/>
      <c r="B55" s="112"/>
      <c r="C55" s="20"/>
      <c r="D55" s="20"/>
      <c r="E55" s="20"/>
      <c r="F55" s="20"/>
      <c r="G55" s="20"/>
      <c r="H55" s="20"/>
      <c r="I55" s="146" t="s">
        <v>179</v>
      </c>
      <c r="J55" s="147" t="s">
        <v>14</v>
      </c>
      <c r="K55" s="137" t="s">
        <v>189</v>
      </c>
      <c r="L55" s="243" t="s">
        <v>40</v>
      </c>
    </row>
    <row r="56" spans="1:12" x14ac:dyDescent="0.2">
      <c r="A56" s="129"/>
      <c r="B56" s="112"/>
      <c r="C56" s="20"/>
      <c r="D56" s="20"/>
      <c r="E56" s="20"/>
      <c r="F56" s="20"/>
      <c r="G56" s="20"/>
      <c r="H56" s="20"/>
      <c r="I56" s="146" t="s">
        <v>105</v>
      </c>
      <c r="J56" s="147" t="s">
        <v>16</v>
      </c>
      <c r="K56" s="137" t="s">
        <v>190</v>
      </c>
      <c r="L56" s="243" t="s">
        <v>40</v>
      </c>
    </row>
    <row r="57" spans="1:12" ht="24" x14ac:dyDescent="0.2">
      <c r="A57" s="129"/>
      <c r="B57" s="112"/>
      <c r="C57" s="20"/>
      <c r="D57" s="20"/>
      <c r="E57" s="20"/>
      <c r="F57" s="20"/>
      <c r="G57" s="20"/>
      <c r="H57" s="20"/>
      <c r="I57" s="146" t="s">
        <v>103</v>
      </c>
      <c r="J57" s="147" t="s">
        <v>3</v>
      </c>
      <c r="K57" s="137" t="s">
        <v>191</v>
      </c>
      <c r="L57" s="243" t="s">
        <v>40</v>
      </c>
    </row>
    <row r="58" spans="1:12" x14ac:dyDescent="0.2">
      <c r="A58" s="131"/>
      <c r="B58" s="113"/>
      <c r="C58" s="21"/>
      <c r="D58" s="21"/>
      <c r="E58" s="21"/>
      <c r="F58" s="21"/>
      <c r="G58" s="21"/>
      <c r="H58" s="21"/>
      <c r="I58" s="146" t="s">
        <v>106</v>
      </c>
      <c r="J58" s="147" t="s">
        <v>16</v>
      </c>
      <c r="K58" s="137" t="s">
        <v>192</v>
      </c>
      <c r="L58" s="243" t="s">
        <v>40</v>
      </c>
    </row>
    <row r="59" spans="1:12" ht="24" x14ac:dyDescent="0.2">
      <c r="A59" s="124" t="s">
        <v>59</v>
      </c>
      <c r="B59" s="111" t="s">
        <v>193</v>
      </c>
      <c r="C59" s="133" t="s">
        <v>15</v>
      </c>
      <c r="D59" s="125" t="s">
        <v>194</v>
      </c>
      <c r="E59" s="19"/>
      <c r="F59" s="19"/>
      <c r="G59" s="19"/>
      <c r="H59" s="19"/>
      <c r="I59" s="146" t="s">
        <v>160</v>
      </c>
      <c r="J59" s="147" t="s">
        <v>14</v>
      </c>
      <c r="K59" s="139">
        <v>1.395</v>
      </c>
      <c r="L59" s="243" t="s">
        <v>40</v>
      </c>
    </row>
    <row r="60" spans="1:12" ht="48" x14ac:dyDescent="0.2">
      <c r="A60" s="129"/>
      <c r="B60" s="112"/>
      <c r="C60" s="135"/>
      <c r="D60" s="130"/>
      <c r="E60" s="20"/>
      <c r="F60" s="20"/>
      <c r="G60" s="20"/>
      <c r="H60" s="20"/>
      <c r="I60" s="146" t="s">
        <v>175</v>
      </c>
      <c r="J60" s="147" t="s">
        <v>16</v>
      </c>
      <c r="K60" s="139" t="s">
        <v>195</v>
      </c>
      <c r="L60" s="243" t="s">
        <v>40</v>
      </c>
    </row>
    <row r="61" spans="1:12" x14ac:dyDescent="0.2">
      <c r="A61" s="129"/>
      <c r="B61" s="112"/>
      <c r="C61" s="20"/>
      <c r="D61" s="130"/>
      <c r="E61" s="20"/>
      <c r="F61" s="20"/>
      <c r="G61" s="20"/>
      <c r="H61" s="20"/>
      <c r="I61" s="146" t="s">
        <v>177</v>
      </c>
      <c r="J61" s="147" t="s">
        <v>30</v>
      </c>
      <c r="K61" s="137" t="s">
        <v>196</v>
      </c>
      <c r="L61" s="243" t="s">
        <v>40</v>
      </c>
    </row>
    <row r="62" spans="1:12" x14ac:dyDescent="0.2">
      <c r="A62" s="129"/>
      <c r="B62" s="112"/>
      <c r="C62" s="20"/>
      <c r="D62" s="130"/>
      <c r="E62" s="20"/>
      <c r="F62" s="20"/>
      <c r="G62" s="20"/>
      <c r="H62" s="20"/>
      <c r="I62" s="146" t="s">
        <v>179</v>
      </c>
      <c r="J62" s="147" t="s">
        <v>14</v>
      </c>
      <c r="K62" s="137" t="s">
        <v>197</v>
      </c>
      <c r="L62" s="243" t="s">
        <v>40</v>
      </c>
    </row>
    <row r="63" spans="1:12" x14ac:dyDescent="0.2">
      <c r="A63" s="129"/>
      <c r="B63" s="112"/>
      <c r="C63" s="20"/>
      <c r="D63" s="130"/>
      <c r="E63" s="20"/>
      <c r="F63" s="20"/>
      <c r="G63" s="20"/>
      <c r="H63" s="20"/>
      <c r="I63" s="146" t="s">
        <v>105</v>
      </c>
      <c r="J63" s="147" t="s">
        <v>16</v>
      </c>
      <c r="K63" s="137" t="s">
        <v>198</v>
      </c>
      <c r="L63" s="243" t="s">
        <v>40</v>
      </c>
    </row>
    <row r="64" spans="1:12" ht="24" x14ac:dyDescent="0.2">
      <c r="A64" s="129"/>
      <c r="B64" s="112"/>
      <c r="C64" s="20"/>
      <c r="D64" s="130"/>
      <c r="E64" s="20"/>
      <c r="F64" s="20"/>
      <c r="G64" s="20"/>
      <c r="H64" s="20"/>
      <c r="I64" s="146" t="s">
        <v>103</v>
      </c>
      <c r="J64" s="147" t="s">
        <v>3</v>
      </c>
      <c r="K64" s="137" t="s">
        <v>199</v>
      </c>
      <c r="L64" s="243" t="s">
        <v>40</v>
      </c>
    </row>
    <row r="65" spans="1:12" x14ac:dyDescent="0.2">
      <c r="A65" s="131"/>
      <c r="B65" s="113"/>
      <c r="C65" s="21"/>
      <c r="D65" s="132"/>
      <c r="E65" s="21"/>
      <c r="F65" s="21"/>
      <c r="G65" s="21"/>
      <c r="H65" s="21"/>
      <c r="I65" s="146" t="s">
        <v>106</v>
      </c>
      <c r="J65" s="147" t="s">
        <v>16</v>
      </c>
      <c r="K65" s="137" t="s">
        <v>200</v>
      </c>
      <c r="L65" s="243" t="s">
        <v>40</v>
      </c>
    </row>
    <row r="66" spans="1:12" x14ac:dyDescent="0.2">
      <c r="A66" s="124" t="s">
        <v>80</v>
      </c>
      <c r="B66" s="111" t="s">
        <v>201</v>
      </c>
      <c r="C66" s="76" t="s">
        <v>15</v>
      </c>
      <c r="D66" s="125" t="s">
        <v>202</v>
      </c>
      <c r="E66" s="19"/>
      <c r="F66" s="19"/>
      <c r="G66" s="19"/>
      <c r="H66" s="19"/>
      <c r="I66" s="146" t="s">
        <v>88</v>
      </c>
      <c r="J66" s="147" t="s">
        <v>16</v>
      </c>
      <c r="K66" s="137" t="s">
        <v>203</v>
      </c>
      <c r="L66" s="243" t="s">
        <v>40</v>
      </c>
    </row>
    <row r="67" spans="1:12" x14ac:dyDescent="0.2">
      <c r="A67" s="129"/>
      <c r="B67" s="112"/>
      <c r="C67" s="20"/>
      <c r="D67" s="130"/>
      <c r="E67" s="20"/>
      <c r="F67" s="20"/>
      <c r="G67" s="20"/>
      <c r="H67" s="20"/>
      <c r="I67" s="146" t="s">
        <v>204</v>
      </c>
      <c r="J67" s="147" t="s">
        <v>16</v>
      </c>
      <c r="K67" s="137" t="s">
        <v>205</v>
      </c>
      <c r="L67" s="243" t="s">
        <v>40</v>
      </c>
    </row>
    <row r="68" spans="1:12" x14ac:dyDescent="0.2">
      <c r="A68" s="131"/>
      <c r="B68" s="113"/>
      <c r="C68" s="21"/>
      <c r="D68" s="132"/>
      <c r="E68" s="21"/>
      <c r="F68" s="21"/>
      <c r="G68" s="21"/>
      <c r="H68" s="21"/>
      <c r="I68" s="146" t="s">
        <v>108</v>
      </c>
      <c r="J68" s="147" t="s">
        <v>14</v>
      </c>
      <c r="K68" s="139">
        <v>1.2E-2</v>
      </c>
      <c r="L68" s="243" t="s">
        <v>40</v>
      </c>
    </row>
    <row r="69" spans="1:12" x14ac:dyDescent="0.2">
      <c r="A69" s="159" t="s">
        <v>206</v>
      </c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0"/>
    </row>
    <row r="70" spans="1:12" ht="38.25" x14ac:dyDescent="0.2">
      <c r="A70" s="140" t="s">
        <v>60</v>
      </c>
      <c r="B70" s="73" t="s">
        <v>92</v>
      </c>
      <c r="C70" s="74" t="s">
        <v>29</v>
      </c>
      <c r="D70" s="75" t="s">
        <v>207</v>
      </c>
      <c r="E70" s="141" t="s">
        <v>32</v>
      </c>
      <c r="F70" s="67" t="s">
        <v>14</v>
      </c>
      <c r="G70" s="68">
        <f>8*0.03*0.04*2.4</f>
        <v>2.3039999999999998E-2</v>
      </c>
      <c r="H70" s="68" t="s">
        <v>39</v>
      </c>
      <c r="I70" s="48"/>
      <c r="J70" s="18"/>
      <c r="K70" s="142"/>
      <c r="L70" s="241"/>
    </row>
    <row r="71" spans="1:12" ht="38.25" x14ac:dyDescent="0.2">
      <c r="A71" s="140" t="s">
        <v>61</v>
      </c>
      <c r="B71" s="73" t="s">
        <v>208</v>
      </c>
      <c r="C71" s="74" t="s">
        <v>29</v>
      </c>
      <c r="D71" s="75" t="s">
        <v>209</v>
      </c>
      <c r="E71" s="141" t="s">
        <v>32</v>
      </c>
      <c r="F71" s="67" t="s">
        <v>14</v>
      </c>
      <c r="G71" s="68">
        <f>18*0.03*0.04*2.4</f>
        <v>5.1840000000000004E-2</v>
      </c>
      <c r="H71" s="68" t="s">
        <v>39</v>
      </c>
      <c r="I71" s="48"/>
      <c r="J71" s="18"/>
      <c r="K71" s="142"/>
      <c r="L71" s="241"/>
    </row>
    <row r="72" spans="1:12" ht="25.5" x14ac:dyDescent="0.2">
      <c r="A72" s="140" t="s">
        <v>62</v>
      </c>
      <c r="B72" s="161" t="s">
        <v>210</v>
      </c>
      <c r="C72" s="74" t="s">
        <v>15</v>
      </c>
      <c r="D72" s="75" t="s">
        <v>207</v>
      </c>
      <c r="E72" s="17"/>
      <c r="F72" s="17"/>
      <c r="G72" s="17"/>
      <c r="H72" s="17"/>
      <c r="I72" s="126" t="s">
        <v>93</v>
      </c>
      <c r="J72" s="127" t="s">
        <v>16</v>
      </c>
      <c r="K72" s="138" t="s">
        <v>211</v>
      </c>
      <c r="L72" s="241" t="s">
        <v>40</v>
      </c>
    </row>
    <row r="73" spans="1:12" ht="25.5" x14ac:dyDescent="0.2">
      <c r="A73" s="140" t="s">
        <v>63</v>
      </c>
      <c r="B73" s="161" t="s">
        <v>212</v>
      </c>
      <c r="C73" s="74" t="s">
        <v>15</v>
      </c>
      <c r="D73" s="75" t="s">
        <v>209</v>
      </c>
      <c r="E73" s="17"/>
      <c r="F73" s="17"/>
      <c r="G73" s="17"/>
      <c r="H73" s="17"/>
      <c r="I73" s="126" t="s">
        <v>93</v>
      </c>
      <c r="J73" s="127" t="s">
        <v>16</v>
      </c>
      <c r="K73" s="138" t="s">
        <v>90</v>
      </c>
      <c r="L73" s="241" t="s">
        <v>40</v>
      </c>
    </row>
    <row r="74" spans="1:12" x14ac:dyDescent="0.2">
      <c r="A74" s="140" t="s">
        <v>64</v>
      </c>
      <c r="B74" s="73" t="s">
        <v>213</v>
      </c>
      <c r="C74" s="74" t="s">
        <v>3</v>
      </c>
      <c r="D74" s="75" t="s">
        <v>214</v>
      </c>
      <c r="E74" s="17"/>
      <c r="F74" s="17"/>
      <c r="G74" s="17"/>
      <c r="H74" s="17"/>
      <c r="I74" s="48"/>
      <c r="J74" s="18"/>
      <c r="K74" s="142"/>
      <c r="L74" s="241"/>
    </row>
    <row r="75" spans="1:12" x14ac:dyDescent="0.2">
      <c r="A75" s="140" t="s">
        <v>65</v>
      </c>
      <c r="B75" s="73" t="s">
        <v>215</v>
      </c>
      <c r="C75" s="74" t="s">
        <v>3</v>
      </c>
      <c r="D75" s="75" t="s">
        <v>216</v>
      </c>
      <c r="E75" s="17"/>
      <c r="F75" s="17"/>
      <c r="G75" s="17"/>
      <c r="H75" s="17"/>
      <c r="I75" s="48"/>
      <c r="J75" s="18"/>
      <c r="K75" s="142"/>
      <c r="L75" s="241"/>
    </row>
    <row r="76" spans="1:12" ht="60" x14ac:dyDescent="0.2">
      <c r="A76" s="140" t="s">
        <v>66</v>
      </c>
      <c r="B76" s="73" t="s">
        <v>33</v>
      </c>
      <c r="C76" s="74" t="s">
        <v>2</v>
      </c>
      <c r="D76" s="75" t="s">
        <v>217</v>
      </c>
      <c r="E76" s="17"/>
      <c r="F76" s="17"/>
      <c r="G76" s="17"/>
      <c r="H76" s="17"/>
      <c r="I76" s="162" t="s">
        <v>94</v>
      </c>
      <c r="J76" s="163" t="s">
        <v>16</v>
      </c>
      <c r="K76" s="164" t="s">
        <v>218</v>
      </c>
      <c r="L76" s="241" t="s">
        <v>40</v>
      </c>
    </row>
    <row r="77" spans="1:12" ht="63.75" x14ac:dyDescent="0.2">
      <c r="A77" s="140" t="s">
        <v>67</v>
      </c>
      <c r="B77" s="73" t="s">
        <v>49</v>
      </c>
      <c r="C77" s="74" t="s">
        <v>15</v>
      </c>
      <c r="D77" s="75" t="s">
        <v>219</v>
      </c>
      <c r="E77" s="17"/>
      <c r="F77" s="17"/>
      <c r="G77" s="17"/>
      <c r="H77" s="17"/>
      <c r="I77" s="165"/>
      <c r="J77" s="166"/>
      <c r="K77" s="167"/>
      <c r="L77" s="243"/>
    </row>
    <row r="78" spans="1:12" ht="63.75" x14ac:dyDescent="0.2">
      <c r="A78" s="140" t="s">
        <v>220</v>
      </c>
      <c r="B78" s="73" t="s">
        <v>221</v>
      </c>
      <c r="C78" s="74" t="s">
        <v>15</v>
      </c>
      <c r="D78" s="75" t="s">
        <v>222</v>
      </c>
      <c r="E78" s="17"/>
      <c r="F78" s="17"/>
      <c r="G78" s="17"/>
      <c r="H78" s="17"/>
      <c r="I78" s="165"/>
      <c r="J78" s="166"/>
      <c r="K78" s="167"/>
      <c r="L78" s="243"/>
    </row>
    <row r="79" spans="1:12" ht="60" x14ac:dyDescent="0.2">
      <c r="A79" s="124" t="s">
        <v>223</v>
      </c>
      <c r="B79" s="111" t="s">
        <v>41</v>
      </c>
      <c r="C79" s="76" t="s">
        <v>34</v>
      </c>
      <c r="D79" s="125" t="s">
        <v>224</v>
      </c>
      <c r="E79" s="19"/>
      <c r="F79" s="19"/>
      <c r="G79" s="19"/>
      <c r="H79" s="19"/>
      <c r="I79" s="126" t="s">
        <v>45</v>
      </c>
      <c r="J79" s="127" t="s">
        <v>30</v>
      </c>
      <c r="K79" s="143" t="s">
        <v>225</v>
      </c>
      <c r="L79" s="241" t="s">
        <v>40</v>
      </c>
    </row>
    <row r="80" spans="1:12" ht="36" x14ac:dyDescent="0.2">
      <c r="A80" s="150"/>
      <c r="B80" s="112"/>
      <c r="C80" s="20"/>
      <c r="D80" s="130"/>
      <c r="E80" s="20"/>
      <c r="F80" s="20"/>
      <c r="G80" s="20"/>
      <c r="H80" s="20"/>
      <c r="I80" s="126" t="s">
        <v>43</v>
      </c>
      <c r="J80" s="127" t="s">
        <v>44</v>
      </c>
      <c r="K80" s="143" t="s">
        <v>226</v>
      </c>
      <c r="L80" s="241" t="s">
        <v>40</v>
      </c>
    </row>
    <row r="81" spans="1:12" ht="48" x14ac:dyDescent="0.2">
      <c r="A81" s="153"/>
      <c r="B81" s="113"/>
      <c r="C81" s="21"/>
      <c r="D81" s="132"/>
      <c r="E81" s="21"/>
      <c r="F81" s="21"/>
      <c r="G81" s="21"/>
      <c r="H81" s="21"/>
      <c r="I81" s="126" t="s">
        <v>42</v>
      </c>
      <c r="J81" s="127" t="s">
        <v>16</v>
      </c>
      <c r="K81" s="143">
        <v>1.43832</v>
      </c>
      <c r="L81" s="241" t="s">
        <v>40</v>
      </c>
    </row>
    <row r="82" spans="1:12" ht="25.5" x14ac:dyDescent="0.2">
      <c r="A82" s="140" t="s">
        <v>227</v>
      </c>
      <c r="B82" s="73" t="s">
        <v>228</v>
      </c>
      <c r="C82" s="74" t="s">
        <v>229</v>
      </c>
      <c r="D82" s="75" t="s">
        <v>230</v>
      </c>
      <c r="E82" s="17"/>
      <c r="F82" s="17"/>
      <c r="G82" s="17"/>
      <c r="H82" s="17"/>
      <c r="I82" s="48"/>
      <c r="J82" s="18"/>
      <c r="K82" s="142"/>
      <c r="L82" s="241"/>
    </row>
    <row r="83" spans="1:12" ht="25.5" x14ac:dyDescent="0.2">
      <c r="A83" s="124" t="s">
        <v>231</v>
      </c>
      <c r="B83" s="111" t="s">
        <v>35</v>
      </c>
      <c r="C83" s="76" t="s">
        <v>232</v>
      </c>
      <c r="D83" s="77" t="s">
        <v>233</v>
      </c>
      <c r="E83" s="19"/>
      <c r="F83" s="19"/>
      <c r="G83" s="19"/>
      <c r="H83" s="19"/>
      <c r="I83" s="126" t="s">
        <v>46</v>
      </c>
      <c r="J83" s="127" t="s">
        <v>47</v>
      </c>
      <c r="K83" s="138" t="s">
        <v>234</v>
      </c>
      <c r="L83" s="241" t="s">
        <v>40</v>
      </c>
    </row>
    <row r="84" spans="1:12" ht="48" x14ac:dyDescent="0.2">
      <c r="A84" s="129"/>
      <c r="B84" s="112"/>
      <c r="C84" s="20"/>
      <c r="D84" s="20"/>
      <c r="E84" s="20"/>
      <c r="F84" s="20"/>
      <c r="G84" s="20"/>
      <c r="H84" s="20"/>
      <c r="I84" s="146" t="s">
        <v>235</v>
      </c>
      <c r="J84" s="127" t="s">
        <v>16</v>
      </c>
      <c r="K84" s="143" t="s">
        <v>236</v>
      </c>
      <c r="L84" s="241" t="s">
        <v>40</v>
      </c>
    </row>
    <row r="85" spans="1:12" ht="36" x14ac:dyDescent="0.2">
      <c r="A85" s="153"/>
      <c r="B85" s="113"/>
      <c r="C85" s="21"/>
      <c r="D85" s="21"/>
      <c r="E85" s="21"/>
      <c r="F85" s="21"/>
      <c r="G85" s="21"/>
      <c r="H85" s="21"/>
      <c r="I85" s="146" t="s">
        <v>36</v>
      </c>
      <c r="J85" s="127" t="s">
        <v>16</v>
      </c>
      <c r="K85" s="143" t="s">
        <v>237</v>
      </c>
      <c r="L85" s="241" t="s">
        <v>40</v>
      </c>
    </row>
    <row r="86" spans="1:12" ht="60" x14ac:dyDescent="0.2">
      <c r="A86" s="124" t="s">
        <v>238</v>
      </c>
      <c r="B86" s="111" t="s">
        <v>239</v>
      </c>
      <c r="C86" s="76" t="s">
        <v>15</v>
      </c>
      <c r="D86" s="77" t="s">
        <v>240</v>
      </c>
      <c r="E86" s="19"/>
      <c r="F86" s="19"/>
      <c r="G86" s="19"/>
      <c r="H86" s="19"/>
      <c r="I86" s="126" t="s">
        <v>95</v>
      </c>
      <c r="J86" s="127" t="s">
        <v>3</v>
      </c>
      <c r="K86" s="138" t="s">
        <v>241</v>
      </c>
      <c r="L86" s="241" t="s">
        <v>40</v>
      </c>
    </row>
    <row r="87" spans="1:12" ht="144" x14ac:dyDescent="0.2">
      <c r="A87" s="131"/>
      <c r="B87" s="113"/>
      <c r="C87" s="21"/>
      <c r="D87" s="21"/>
      <c r="E87" s="21"/>
      <c r="F87" s="21"/>
      <c r="G87" s="21"/>
      <c r="H87" s="21"/>
      <c r="I87" s="126" t="s">
        <v>96</v>
      </c>
      <c r="J87" s="127" t="s">
        <v>16</v>
      </c>
      <c r="K87" s="143" t="s">
        <v>242</v>
      </c>
      <c r="L87" s="241" t="s">
        <v>40</v>
      </c>
    </row>
    <row r="88" spans="1:12" x14ac:dyDescent="0.2">
      <c r="A88" s="168" t="s">
        <v>243</v>
      </c>
      <c r="B88" s="169"/>
      <c r="C88" s="169"/>
      <c r="D88" s="169"/>
      <c r="E88" s="169"/>
      <c r="F88" s="169"/>
      <c r="G88" s="169"/>
      <c r="H88" s="169"/>
      <c r="I88" s="169"/>
      <c r="J88" s="169"/>
      <c r="K88" s="169"/>
      <c r="L88" s="170"/>
    </row>
    <row r="89" spans="1:12" ht="38.25" x14ac:dyDescent="0.2">
      <c r="A89" s="140" t="s">
        <v>68</v>
      </c>
      <c r="B89" s="73" t="s">
        <v>92</v>
      </c>
      <c r="C89" s="74" t="s">
        <v>29</v>
      </c>
      <c r="D89" s="75" t="s">
        <v>244</v>
      </c>
      <c r="E89" s="141" t="s">
        <v>32</v>
      </c>
      <c r="F89" s="67" t="s">
        <v>14</v>
      </c>
      <c r="G89" s="68">
        <f>3*0.03*0.04*2.4</f>
        <v>8.6400000000000001E-3</v>
      </c>
      <c r="H89" s="68" t="s">
        <v>39</v>
      </c>
      <c r="I89" s="48"/>
      <c r="J89" s="18"/>
      <c r="K89" s="142"/>
      <c r="L89" s="241"/>
    </row>
    <row r="90" spans="1:12" ht="38.25" x14ac:dyDescent="0.2">
      <c r="A90" s="140" t="s">
        <v>69</v>
      </c>
      <c r="B90" s="73" t="s">
        <v>245</v>
      </c>
      <c r="C90" s="74" t="s">
        <v>29</v>
      </c>
      <c r="D90" s="75" t="s">
        <v>246</v>
      </c>
      <c r="E90" s="141" t="s">
        <v>32</v>
      </c>
      <c r="F90" s="67" t="s">
        <v>14</v>
      </c>
      <c r="G90" s="68">
        <f>14*0.03*0.04*2.4</f>
        <v>4.0319999999999995E-2</v>
      </c>
      <c r="H90" s="68" t="s">
        <v>39</v>
      </c>
      <c r="I90" s="48"/>
      <c r="J90" s="18"/>
      <c r="K90" s="142"/>
      <c r="L90" s="241"/>
    </row>
    <row r="91" spans="1:12" ht="38.25" x14ac:dyDescent="0.2">
      <c r="A91" s="140" t="s">
        <v>70</v>
      </c>
      <c r="B91" s="73" t="s">
        <v>247</v>
      </c>
      <c r="C91" s="74" t="s">
        <v>15</v>
      </c>
      <c r="D91" s="75" t="s">
        <v>244</v>
      </c>
      <c r="E91" s="17"/>
      <c r="F91" s="17"/>
      <c r="G91" s="17"/>
      <c r="H91" s="17"/>
      <c r="I91" s="126" t="s">
        <v>93</v>
      </c>
      <c r="J91" s="127" t="s">
        <v>16</v>
      </c>
      <c r="K91" s="138" t="s">
        <v>89</v>
      </c>
      <c r="L91" s="241" t="s">
        <v>40</v>
      </c>
    </row>
    <row r="92" spans="1:12" ht="25.5" x14ac:dyDescent="0.2">
      <c r="A92" s="140" t="s">
        <v>71</v>
      </c>
      <c r="B92" s="73" t="s">
        <v>212</v>
      </c>
      <c r="C92" s="74" t="s">
        <v>15</v>
      </c>
      <c r="D92" s="75" t="s">
        <v>246</v>
      </c>
      <c r="E92" s="17"/>
      <c r="F92" s="17"/>
      <c r="G92" s="17"/>
      <c r="H92" s="17"/>
      <c r="I92" s="126" t="s">
        <v>93</v>
      </c>
      <c r="J92" s="127" t="s">
        <v>16</v>
      </c>
      <c r="K92" s="138" t="s">
        <v>248</v>
      </c>
      <c r="L92" s="241" t="s">
        <v>40</v>
      </c>
    </row>
    <row r="93" spans="1:12" x14ac:dyDescent="0.2">
      <c r="A93" s="140" t="s">
        <v>72</v>
      </c>
      <c r="B93" s="73" t="s">
        <v>213</v>
      </c>
      <c r="C93" s="74" t="s">
        <v>3</v>
      </c>
      <c r="D93" s="75" t="s">
        <v>249</v>
      </c>
      <c r="E93" s="17"/>
      <c r="F93" s="17"/>
      <c r="G93" s="17"/>
      <c r="H93" s="17"/>
      <c r="I93" s="48"/>
      <c r="J93" s="18"/>
      <c r="K93" s="142"/>
      <c r="L93" s="241"/>
    </row>
    <row r="94" spans="1:12" x14ac:dyDescent="0.2">
      <c r="A94" s="140" t="s">
        <v>73</v>
      </c>
      <c r="B94" s="73" t="s">
        <v>215</v>
      </c>
      <c r="C94" s="74" t="s">
        <v>3</v>
      </c>
      <c r="D94" s="75" t="s">
        <v>250</v>
      </c>
      <c r="E94" s="17"/>
      <c r="F94" s="17"/>
      <c r="G94" s="17"/>
      <c r="H94" s="17"/>
      <c r="I94" s="48"/>
      <c r="J94" s="18"/>
      <c r="K94" s="142"/>
      <c r="L94" s="241"/>
    </row>
    <row r="95" spans="1:12" ht="60" x14ac:dyDescent="0.2">
      <c r="A95" s="140" t="s">
        <v>74</v>
      </c>
      <c r="B95" s="73" t="s">
        <v>33</v>
      </c>
      <c r="C95" s="74" t="s">
        <v>2</v>
      </c>
      <c r="D95" s="75" t="s">
        <v>251</v>
      </c>
      <c r="E95" s="17"/>
      <c r="F95" s="17"/>
      <c r="G95" s="17"/>
      <c r="H95" s="17"/>
      <c r="I95" s="126" t="s">
        <v>94</v>
      </c>
      <c r="J95" s="127" t="s">
        <v>16</v>
      </c>
      <c r="K95" s="143" t="s">
        <v>252</v>
      </c>
      <c r="L95" s="241" t="s">
        <v>40</v>
      </c>
    </row>
    <row r="96" spans="1:12" ht="63.75" x14ac:dyDescent="0.2">
      <c r="A96" s="140" t="s">
        <v>75</v>
      </c>
      <c r="B96" s="73" t="s">
        <v>49</v>
      </c>
      <c r="C96" s="74" t="s">
        <v>15</v>
      </c>
      <c r="D96" s="75" t="s">
        <v>253</v>
      </c>
      <c r="E96" s="17"/>
      <c r="F96" s="17"/>
      <c r="G96" s="17"/>
      <c r="H96" s="17"/>
      <c r="I96" s="165"/>
      <c r="J96" s="166"/>
      <c r="K96" s="167"/>
      <c r="L96" s="243"/>
    </row>
    <row r="97" spans="1:12" ht="63.75" x14ac:dyDescent="0.2">
      <c r="A97" s="140" t="s">
        <v>76</v>
      </c>
      <c r="B97" s="73" t="s">
        <v>221</v>
      </c>
      <c r="C97" s="74" t="s">
        <v>15</v>
      </c>
      <c r="D97" s="75" t="s">
        <v>254</v>
      </c>
      <c r="E97" s="17"/>
      <c r="F97" s="17"/>
      <c r="G97" s="17"/>
      <c r="H97" s="17"/>
      <c r="I97" s="165"/>
      <c r="J97" s="166"/>
      <c r="K97" s="167"/>
      <c r="L97" s="243"/>
    </row>
    <row r="98" spans="1:12" ht="60" x14ac:dyDescent="0.2">
      <c r="A98" s="124" t="s">
        <v>77</v>
      </c>
      <c r="B98" s="88" t="s">
        <v>41</v>
      </c>
      <c r="C98" s="76" t="s">
        <v>34</v>
      </c>
      <c r="D98" s="77" t="s">
        <v>255</v>
      </c>
      <c r="E98" s="19"/>
      <c r="F98" s="19"/>
      <c r="G98" s="19"/>
      <c r="H98" s="19"/>
      <c r="I98" s="126" t="s">
        <v>45</v>
      </c>
      <c r="J98" s="127" t="s">
        <v>30</v>
      </c>
      <c r="K98" s="143" t="s">
        <v>256</v>
      </c>
      <c r="L98" s="241" t="s">
        <v>40</v>
      </c>
    </row>
    <row r="99" spans="1:12" ht="36" x14ac:dyDescent="0.2">
      <c r="A99" s="129"/>
      <c r="B99" s="171"/>
      <c r="C99" s="148"/>
      <c r="D99" s="149"/>
      <c r="E99" s="20"/>
      <c r="F99" s="20"/>
      <c r="G99" s="20"/>
      <c r="H99" s="20"/>
      <c r="I99" s="126" t="s">
        <v>43</v>
      </c>
      <c r="J99" s="127" t="s">
        <v>44</v>
      </c>
      <c r="K99" s="143" t="s">
        <v>257</v>
      </c>
      <c r="L99" s="241" t="s">
        <v>40</v>
      </c>
    </row>
    <row r="100" spans="1:12" ht="48" x14ac:dyDescent="0.2">
      <c r="A100" s="131"/>
      <c r="B100" s="172"/>
      <c r="C100" s="144"/>
      <c r="D100" s="145"/>
      <c r="E100" s="21"/>
      <c r="F100" s="21"/>
      <c r="G100" s="21"/>
      <c r="H100" s="21"/>
      <c r="I100" s="146" t="s">
        <v>42</v>
      </c>
      <c r="J100" s="147" t="s">
        <v>16</v>
      </c>
      <c r="K100" s="139">
        <v>0.94044000000000005</v>
      </c>
      <c r="L100" s="241" t="s">
        <v>40</v>
      </c>
    </row>
    <row r="101" spans="1:12" ht="25.5" x14ac:dyDescent="0.2">
      <c r="A101" s="140" t="s">
        <v>258</v>
      </c>
      <c r="B101" s="73" t="s">
        <v>228</v>
      </c>
      <c r="C101" s="74" t="s">
        <v>259</v>
      </c>
      <c r="D101" s="75" t="s">
        <v>260</v>
      </c>
      <c r="E101" s="17"/>
      <c r="F101" s="17"/>
      <c r="G101" s="17"/>
      <c r="H101" s="17"/>
      <c r="I101" s="48"/>
      <c r="J101" s="18"/>
      <c r="K101" s="142"/>
      <c r="L101" s="241"/>
    </row>
    <row r="102" spans="1:12" ht="25.5" x14ac:dyDescent="0.2">
      <c r="A102" s="124" t="s">
        <v>261</v>
      </c>
      <c r="B102" s="111" t="s">
        <v>35</v>
      </c>
      <c r="C102" s="76" t="s">
        <v>81</v>
      </c>
      <c r="D102" s="77" t="s">
        <v>262</v>
      </c>
      <c r="E102" s="19"/>
      <c r="F102" s="19"/>
      <c r="G102" s="19"/>
      <c r="H102" s="19"/>
      <c r="I102" s="126" t="s">
        <v>46</v>
      </c>
      <c r="J102" s="127" t="s">
        <v>47</v>
      </c>
      <c r="K102" s="138" t="s">
        <v>263</v>
      </c>
      <c r="L102" s="241" t="s">
        <v>40</v>
      </c>
    </row>
    <row r="103" spans="1:12" ht="48" x14ac:dyDescent="0.2">
      <c r="A103" s="129"/>
      <c r="B103" s="112"/>
      <c r="C103" s="20"/>
      <c r="D103" s="20"/>
      <c r="E103" s="20"/>
      <c r="F103" s="20"/>
      <c r="G103" s="20"/>
      <c r="H103" s="20"/>
      <c r="I103" s="146" t="s">
        <v>235</v>
      </c>
      <c r="J103" s="147" t="s">
        <v>16</v>
      </c>
      <c r="K103" s="139" t="s">
        <v>264</v>
      </c>
      <c r="L103" s="243" t="s">
        <v>40</v>
      </c>
    </row>
    <row r="104" spans="1:12" ht="36" x14ac:dyDescent="0.2">
      <c r="A104" s="153"/>
      <c r="B104" s="113"/>
      <c r="C104" s="21"/>
      <c r="D104" s="21"/>
      <c r="E104" s="21"/>
      <c r="F104" s="21"/>
      <c r="G104" s="21"/>
      <c r="H104" s="21"/>
      <c r="I104" s="146" t="s">
        <v>36</v>
      </c>
      <c r="J104" s="147" t="s">
        <v>16</v>
      </c>
      <c r="K104" s="139" t="s">
        <v>265</v>
      </c>
      <c r="L104" s="243" t="s">
        <v>40</v>
      </c>
    </row>
    <row r="105" spans="1:12" ht="60" x14ac:dyDescent="0.2">
      <c r="A105" s="124" t="s">
        <v>266</v>
      </c>
      <c r="B105" s="111" t="s">
        <v>239</v>
      </c>
      <c r="C105" s="76" t="s">
        <v>15</v>
      </c>
      <c r="D105" s="125" t="s">
        <v>267</v>
      </c>
      <c r="E105" s="19"/>
      <c r="F105" s="19"/>
      <c r="G105" s="19"/>
      <c r="H105" s="19"/>
      <c r="I105" s="126" t="s">
        <v>95</v>
      </c>
      <c r="J105" s="127" t="s">
        <v>3</v>
      </c>
      <c r="K105" s="138" t="s">
        <v>268</v>
      </c>
      <c r="L105" s="241" t="s">
        <v>40</v>
      </c>
    </row>
    <row r="106" spans="1:12" ht="144" x14ac:dyDescent="0.2">
      <c r="A106" s="131"/>
      <c r="B106" s="113"/>
      <c r="C106" s="144"/>
      <c r="D106" s="132"/>
      <c r="E106" s="21"/>
      <c r="F106" s="21"/>
      <c r="G106" s="21"/>
      <c r="H106" s="21"/>
      <c r="I106" s="126" t="s">
        <v>96</v>
      </c>
      <c r="J106" s="127" t="s">
        <v>16</v>
      </c>
      <c r="K106" s="143" t="s">
        <v>269</v>
      </c>
      <c r="L106" s="241" t="s">
        <v>40</v>
      </c>
    </row>
    <row r="107" spans="1:12" x14ac:dyDescent="0.2">
      <c r="A107" s="168" t="s">
        <v>270</v>
      </c>
      <c r="B107" s="169"/>
      <c r="C107" s="169"/>
      <c r="D107" s="169"/>
      <c r="E107" s="169"/>
      <c r="F107" s="169"/>
      <c r="G107" s="169"/>
      <c r="H107" s="169"/>
      <c r="I107" s="169"/>
      <c r="J107" s="169"/>
      <c r="K107" s="169"/>
      <c r="L107" s="170"/>
    </row>
    <row r="108" spans="1:12" ht="38.25" x14ac:dyDescent="0.2">
      <c r="A108" s="140" t="s">
        <v>109</v>
      </c>
      <c r="B108" s="73" t="s">
        <v>92</v>
      </c>
      <c r="C108" s="74" t="s">
        <v>29</v>
      </c>
      <c r="D108" s="75" t="s">
        <v>271</v>
      </c>
      <c r="E108" s="141" t="s">
        <v>32</v>
      </c>
      <c r="F108" s="67" t="s">
        <v>14</v>
      </c>
      <c r="G108" s="68">
        <f>7*0.03*0.04*2.4</f>
        <v>2.0159999999999997E-2</v>
      </c>
      <c r="H108" s="68" t="s">
        <v>39</v>
      </c>
      <c r="I108" s="48"/>
      <c r="J108" s="18"/>
      <c r="K108" s="142"/>
      <c r="L108" s="241"/>
    </row>
    <row r="109" spans="1:12" ht="38.25" x14ac:dyDescent="0.2">
      <c r="A109" s="140" t="s">
        <v>110</v>
      </c>
      <c r="B109" s="73" t="s">
        <v>208</v>
      </c>
      <c r="C109" s="74" t="s">
        <v>29</v>
      </c>
      <c r="D109" s="75" t="s">
        <v>272</v>
      </c>
      <c r="E109" s="141" t="s">
        <v>32</v>
      </c>
      <c r="F109" s="67" t="s">
        <v>14</v>
      </c>
      <c r="G109" s="68">
        <f>10*0.03*0.04*2.4</f>
        <v>2.8799999999999999E-2</v>
      </c>
      <c r="H109" s="68" t="s">
        <v>39</v>
      </c>
      <c r="I109" s="48"/>
      <c r="J109" s="18"/>
      <c r="K109" s="142"/>
      <c r="L109" s="241"/>
    </row>
    <row r="110" spans="1:12" ht="25.5" x14ac:dyDescent="0.2">
      <c r="A110" s="140" t="s">
        <v>111</v>
      </c>
      <c r="B110" s="73" t="s">
        <v>210</v>
      </c>
      <c r="C110" s="74" t="s">
        <v>15</v>
      </c>
      <c r="D110" s="75" t="s">
        <v>271</v>
      </c>
      <c r="E110" s="17"/>
      <c r="F110" s="17"/>
      <c r="G110" s="17"/>
      <c r="H110" s="17"/>
      <c r="I110" s="126" t="s">
        <v>93</v>
      </c>
      <c r="J110" s="127" t="s">
        <v>16</v>
      </c>
      <c r="K110" s="138" t="s">
        <v>273</v>
      </c>
      <c r="L110" s="241" t="s">
        <v>40</v>
      </c>
    </row>
    <row r="111" spans="1:12" ht="25.5" x14ac:dyDescent="0.2">
      <c r="A111" s="140" t="s">
        <v>112</v>
      </c>
      <c r="B111" s="73" t="s">
        <v>212</v>
      </c>
      <c r="C111" s="74" t="s">
        <v>15</v>
      </c>
      <c r="D111" s="173" t="s">
        <v>274</v>
      </c>
      <c r="E111" s="166"/>
      <c r="F111" s="166"/>
      <c r="G111" s="166"/>
      <c r="H111" s="166"/>
      <c r="I111" s="146" t="s">
        <v>93</v>
      </c>
      <c r="J111" s="147" t="s">
        <v>16</v>
      </c>
      <c r="K111" s="137" t="s">
        <v>275</v>
      </c>
      <c r="L111" s="241" t="s">
        <v>40</v>
      </c>
    </row>
    <row r="112" spans="1:12" x14ac:dyDescent="0.2">
      <c r="A112" s="140" t="s">
        <v>113</v>
      </c>
      <c r="B112" s="73" t="s">
        <v>213</v>
      </c>
      <c r="C112" s="74" t="s">
        <v>3</v>
      </c>
      <c r="D112" s="75" t="s">
        <v>276</v>
      </c>
      <c r="E112" s="17"/>
      <c r="F112" s="17"/>
      <c r="G112" s="17"/>
      <c r="H112" s="17"/>
      <c r="I112" s="48"/>
      <c r="J112" s="18"/>
      <c r="K112" s="142"/>
      <c r="L112" s="241"/>
    </row>
    <row r="113" spans="1:12" x14ac:dyDescent="0.2">
      <c r="A113" s="140" t="s">
        <v>114</v>
      </c>
      <c r="B113" s="73" t="s">
        <v>215</v>
      </c>
      <c r="C113" s="74" t="s">
        <v>3</v>
      </c>
      <c r="D113" s="75">
        <v>25</v>
      </c>
      <c r="E113" s="17"/>
      <c r="F113" s="17"/>
      <c r="G113" s="17"/>
      <c r="H113" s="17"/>
      <c r="I113" s="48"/>
      <c r="J113" s="18"/>
      <c r="K113" s="142"/>
      <c r="L113" s="241"/>
    </row>
    <row r="114" spans="1:12" ht="60" x14ac:dyDescent="0.2">
      <c r="A114" s="140" t="s">
        <v>115</v>
      </c>
      <c r="B114" s="73" t="s">
        <v>33</v>
      </c>
      <c r="C114" s="74" t="s">
        <v>2</v>
      </c>
      <c r="D114" s="75" t="s">
        <v>277</v>
      </c>
      <c r="E114" s="17"/>
      <c r="F114" s="17"/>
      <c r="G114" s="17"/>
      <c r="H114" s="17"/>
      <c r="I114" s="126" t="s">
        <v>94</v>
      </c>
      <c r="J114" s="127" t="s">
        <v>16</v>
      </c>
      <c r="K114" s="143" t="s">
        <v>252</v>
      </c>
      <c r="L114" s="241" t="s">
        <v>40</v>
      </c>
    </row>
    <row r="115" spans="1:12" ht="63.75" x14ac:dyDescent="0.2">
      <c r="A115" s="140" t="s">
        <v>116</v>
      </c>
      <c r="B115" s="73" t="s">
        <v>49</v>
      </c>
      <c r="C115" s="74" t="s">
        <v>15</v>
      </c>
      <c r="D115" s="75" t="s">
        <v>278</v>
      </c>
      <c r="E115" s="17"/>
      <c r="F115" s="17"/>
      <c r="G115" s="17"/>
      <c r="H115" s="17"/>
      <c r="I115" s="48"/>
      <c r="J115" s="18"/>
      <c r="K115" s="142"/>
      <c r="L115" s="241" t="s">
        <v>279</v>
      </c>
    </row>
    <row r="116" spans="1:12" ht="63.75" x14ac:dyDescent="0.2">
      <c r="A116" s="140" t="s">
        <v>117</v>
      </c>
      <c r="B116" s="73" t="s">
        <v>221</v>
      </c>
      <c r="C116" s="74" t="s">
        <v>15</v>
      </c>
      <c r="D116" s="75" t="s">
        <v>280</v>
      </c>
      <c r="E116" s="17"/>
      <c r="F116" s="17"/>
      <c r="G116" s="17"/>
      <c r="H116" s="17"/>
      <c r="I116" s="48"/>
      <c r="J116" s="18"/>
      <c r="K116" s="142"/>
      <c r="L116" s="241" t="s">
        <v>279</v>
      </c>
    </row>
    <row r="117" spans="1:12" ht="60" x14ac:dyDescent="0.2">
      <c r="A117" s="124" t="s">
        <v>120</v>
      </c>
      <c r="B117" s="88" t="s">
        <v>41</v>
      </c>
      <c r="C117" s="76" t="s">
        <v>34</v>
      </c>
      <c r="D117" s="77" t="s">
        <v>281</v>
      </c>
      <c r="E117" s="19"/>
      <c r="F117" s="19"/>
      <c r="G117" s="19"/>
      <c r="H117" s="19"/>
      <c r="I117" s="126" t="s">
        <v>45</v>
      </c>
      <c r="J117" s="127" t="s">
        <v>30</v>
      </c>
      <c r="K117" s="143" t="s">
        <v>256</v>
      </c>
      <c r="L117" s="241" t="s">
        <v>40</v>
      </c>
    </row>
    <row r="118" spans="1:12" ht="36" x14ac:dyDescent="0.2">
      <c r="A118" s="150"/>
      <c r="B118" s="20"/>
      <c r="C118" s="20"/>
      <c r="D118" s="20"/>
      <c r="E118" s="20"/>
      <c r="F118" s="20"/>
      <c r="G118" s="20"/>
      <c r="H118" s="20"/>
      <c r="I118" s="126" t="s">
        <v>43</v>
      </c>
      <c r="J118" s="127" t="s">
        <v>44</v>
      </c>
      <c r="K118" s="143" t="s">
        <v>257</v>
      </c>
      <c r="L118" s="241" t="s">
        <v>40</v>
      </c>
    </row>
    <row r="119" spans="1:12" ht="48" x14ac:dyDescent="0.2">
      <c r="A119" s="153"/>
      <c r="B119" s="21"/>
      <c r="C119" s="21"/>
      <c r="D119" s="21"/>
      <c r="E119" s="21"/>
      <c r="F119" s="21"/>
      <c r="G119" s="21"/>
      <c r="H119" s="21"/>
      <c r="I119" s="126" t="s">
        <v>42</v>
      </c>
      <c r="J119" s="127" t="s">
        <v>16</v>
      </c>
      <c r="K119" s="143">
        <v>0.94044000000000005</v>
      </c>
      <c r="L119" s="241" t="s">
        <v>40</v>
      </c>
    </row>
    <row r="120" spans="1:12" ht="25.5" x14ac:dyDescent="0.2">
      <c r="A120" s="140" t="s">
        <v>282</v>
      </c>
      <c r="B120" s="73" t="s">
        <v>283</v>
      </c>
      <c r="C120" s="74" t="s">
        <v>229</v>
      </c>
      <c r="D120" s="75" t="s">
        <v>284</v>
      </c>
      <c r="E120" s="17"/>
      <c r="F120" s="17"/>
      <c r="G120" s="17"/>
      <c r="H120" s="17"/>
      <c r="I120" s="48"/>
      <c r="J120" s="18"/>
      <c r="K120" s="142"/>
      <c r="L120" s="241"/>
    </row>
    <row r="121" spans="1:12" ht="25.5" x14ac:dyDescent="0.2">
      <c r="A121" s="124" t="s">
        <v>285</v>
      </c>
      <c r="B121" s="111" t="s">
        <v>35</v>
      </c>
      <c r="C121" s="76" t="s">
        <v>286</v>
      </c>
      <c r="D121" s="77" t="s">
        <v>287</v>
      </c>
      <c r="E121" s="19"/>
      <c r="F121" s="19"/>
      <c r="G121" s="19"/>
      <c r="H121" s="19"/>
      <c r="I121" s="126" t="s">
        <v>46</v>
      </c>
      <c r="J121" s="127" t="s">
        <v>47</v>
      </c>
      <c r="K121" s="138" t="s">
        <v>263</v>
      </c>
      <c r="L121" s="241" t="s">
        <v>40</v>
      </c>
    </row>
    <row r="122" spans="1:12" ht="48" x14ac:dyDescent="0.2">
      <c r="A122" s="129"/>
      <c r="B122" s="112"/>
      <c r="C122" s="20"/>
      <c r="D122" s="20"/>
      <c r="E122" s="20"/>
      <c r="F122" s="20"/>
      <c r="G122" s="20"/>
      <c r="H122" s="20"/>
      <c r="I122" s="146" t="s">
        <v>235</v>
      </c>
      <c r="J122" s="147" t="s">
        <v>16</v>
      </c>
      <c r="K122" s="139" t="s">
        <v>288</v>
      </c>
      <c r="L122" s="243" t="s">
        <v>40</v>
      </c>
    </row>
    <row r="123" spans="1:12" ht="36" x14ac:dyDescent="0.2">
      <c r="A123" s="153"/>
      <c r="B123" s="113"/>
      <c r="C123" s="21"/>
      <c r="D123" s="21"/>
      <c r="E123" s="21"/>
      <c r="F123" s="21"/>
      <c r="G123" s="21"/>
      <c r="H123" s="21"/>
      <c r="I123" s="146" t="s">
        <v>36</v>
      </c>
      <c r="J123" s="147" t="s">
        <v>16</v>
      </c>
      <c r="K123" s="139" t="s">
        <v>289</v>
      </c>
      <c r="L123" s="243" t="s">
        <v>40</v>
      </c>
    </row>
    <row r="124" spans="1:12" ht="60" x14ac:dyDescent="0.2">
      <c r="A124" s="174" t="s">
        <v>290</v>
      </c>
      <c r="B124" s="175" t="s">
        <v>239</v>
      </c>
      <c r="C124" s="176" t="s">
        <v>15</v>
      </c>
      <c r="D124" s="177" t="s">
        <v>291</v>
      </c>
      <c r="E124" s="178"/>
      <c r="F124" s="178"/>
      <c r="G124" s="178"/>
      <c r="H124" s="178"/>
      <c r="I124" s="146" t="s">
        <v>95</v>
      </c>
      <c r="J124" s="147" t="s">
        <v>3</v>
      </c>
      <c r="K124" s="137" t="s">
        <v>292</v>
      </c>
      <c r="L124" s="243" t="s">
        <v>40</v>
      </c>
    </row>
    <row r="125" spans="1:12" ht="144" x14ac:dyDescent="0.2">
      <c r="A125" s="179"/>
      <c r="B125" s="180"/>
      <c r="C125" s="181"/>
      <c r="D125" s="182"/>
      <c r="E125" s="183"/>
      <c r="F125" s="183"/>
      <c r="G125" s="183"/>
      <c r="H125" s="183"/>
      <c r="I125" s="146" t="s">
        <v>96</v>
      </c>
      <c r="J125" s="147" t="s">
        <v>16</v>
      </c>
      <c r="K125" s="139" t="s">
        <v>293</v>
      </c>
      <c r="L125" s="243" t="s">
        <v>40</v>
      </c>
    </row>
    <row r="126" spans="1:12" x14ac:dyDescent="0.2">
      <c r="A126" s="168" t="s">
        <v>294</v>
      </c>
      <c r="B126" s="169"/>
      <c r="C126" s="169"/>
      <c r="D126" s="169"/>
      <c r="E126" s="169"/>
      <c r="F126" s="169"/>
      <c r="G126" s="169"/>
      <c r="H126" s="169"/>
      <c r="I126" s="169"/>
      <c r="J126" s="169"/>
      <c r="K126" s="169"/>
      <c r="L126" s="170"/>
    </row>
    <row r="127" spans="1:12" ht="38.25" x14ac:dyDescent="0.2">
      <c r="A127" s="140" t="s">
        <v>295</v>
      </c>
      <c r="B127" s="73" t="s">
        <v>92</v>
      </c>
      <c r="C127" s="74" t="s">
        <v>29</v>
      </c>
      <c r="D127" s="75" t="s">
        <v>271</v>
      </c>
      <c r="E127" s="141" t="s">
        <v>32</v>
      </c>
      <c r="F127" s="67" t="s">
        <v>14</v>
      </c>
      <c r="G127" s="68">
        <f>7*0.03*0.04*2.4</f>
        <v>2.0159999999999997E-2</v>
      </c>
      <c r="H127" s="68" t="s">
        <v>39</v>
      </c>
      <c r="I127" s="48"/>
      <c r="J127" s="18"/>
      <c r="K127" s="142"/>
      <c r="L127" s="241" t="s">
        <v>279</v>
      </c>
    </row>
    <row r="128" spans="1:12" ht="38.25" x14ac:dyDescent="0.2">
      <c r="A128" s="140" t="s">
        <v>296</v>
      </c>
      <c r="B128" s="73" t="s">
        <v>208</v>
      </c>
      <c r="C128" s="74" t="s">
        <v>29</v>
      </c>
      <c r="D128" s="75" t="s">
        <v>272</v>
      </c>
      <c r="E128" s="141" t="s">
        <v>32</v>
      </c>
      <c r="F128" s="67" t="s">
        <v>14</v>
      </c>
      <c r="G128" s="68">
        <f>10*0.03*0.04*2.4</f>
        <v>2.8799999999999999E-2</v>
      </c>
      <c r="H128" s="68" t="s">
        <v>39</v>
      </c>
      <c r="I128" s="48"/>
      <c r="J128" s="18"/>
      <c r="K128" s="142"/>
      <c r="L128" s="241" t="s">
        <v>279</v>
      </c>
    </row>
    <row r="129" spans="1:12" ht="25.5" x14ac:dyDescent="0.2">
      <c r="A129" s="140" t="s">
        <v>297</v>
      </c>
      <c r="B129" s="73" t="s">
        <v>210</v>
      </c>
      <c r="C129" s="74" t="s">
        <v>15</v>
      </c>
      <c r="D129" s="173" t="s">
        <v>271</v>
      </c>
      <c r="E129" s="17"/>
      <c r="F129" s="17"/>
      <c r="G129" s="17"/>
      <c r="H129" s="17"/>
      <c r="I129" s="126" t="s">
        <v>93</v>
      </c>
      <c r="J129" s="127" t="s">
        <v>16</v>
      </c>
      <c r="K129" s="138" t="s">
        <v>273</v>
      </c>
      <c r="L129" s="241" t="s">
        <v>40</v>
      </c>
    </row>
    <row r="130" spans="1:12" ht="25.5" x14ac:dyDescent="0.2">
      <c r="A130" s="140" t="s">
        <v>298</v>
      </c>
      <c r="B130" s="73" t="s">
        <v>212</v>
      </c>
      <c r="C130" s="184" t="s">
        <v>15</v>
      </c>
      <c r="D130" s="173" t="s">
        <v>299</v>
      </c>
      <c r="E130" s="166"/>
      <c r="F130" s="166"/>
      <c r="G130" s="166"/>
      <c r="H130" s="166"/>
      <c r="I130" s="146" t="s">
        <v>93</v>
      </c>
      <c r="J130" s="147" t="s">
        <v>16</v>
      </c>
      <c r="K130" s="137" t="s">
        <v>300</v>
      </c>
      <c r="L130" s="243" t="s">
        <v>40</v>
      </c>
    </row>
    <row r="131" spans="1:12" x14ac:dyDescent="0.2">
      <c r="A131" s="140" t="s">
        <v>301</v>
      </c>
      <c r="B131" s="185" t="s">
        <v>213</v>
      </c>
      <c r="C131" s="184" t="s">
        <v>3</v>
      </c>
      <c r="D131" s="173" t="s">
        <v>276</v>
      </c>
      <c r="E131" s="166"/>
      <c r="F131" s="166"/>
      <c r="G131" s="166"/>
      <c r="H131" s="166"/>
      <c r="I131" s="165"/>
      <c r="J131" s="166"/>
      <c r="K131" s="167"/>
      <c r="L131" s="243" t="s">
        <v>279</v>
      </c>
    </row>
    <row r="132" spans="1:12" x14ac:dyDescent="0.2">
      <c r="A132" s="140" t="s">
        <v>302</v>
      </c>
      <c r="B132" s="73" t="s">
        <v>215</v>
      </c>
      <c r="C132" s="74" t="s">
        <v>3</v>
      </c>
      <c r="D132" s="75">
        <v>20</v>
      </c>
      <c r="E132" s="17"/>
      <c r="F132" s="17"/>
      <c r="G132" s="17"/>
      <c r="H132" s="17"/>
      <c r="I132" s="48"/>
      <c r="J132" s="18"/>
      <c r="K132" s="142"/>
      <c r="L132" s="241" t="s">
        <v>279</v>
      </c>
    </row>
    <row r="133" spans="1:12" ht="60" x14ac:dyDescent="0.2">
      <c r="A133" s="140" t="s">
        <v>303</v>
      </c>
      <c r="B133" s="73" t="s">
        <v>33</v>
      </c>
      <c r="C133" s="74" t="s">
        <v>2</v>
      </c>
      <c r="D133" s="75" t="s">
        <v>277</v>
      </c>
      <c r="E133" s="17"/>
      <c r="F133" s="17"/>
      <c r="G133" s="17"/>
      <c r="H133" s="17"/>
      <c r="I133" s="126" t="s">
        <v>94</v>
      </c>
      <c r="J133" s="127" t="s">
        <v>16</v>
      </c>
      <c r="K133" s="143" t="s">
        <v>304</v>
      </c>
      <c r="L133" s="241" t="s">
        <v>40</v>
      </c>
    </row>
    <row r="134" spans="1:12" ht="63.75" x14ac:dyDescent="0.2">
      <c r="A134" s="140" t="s">
        <v>305</v>
      </c>
      <c r="B134" s="73" t="s">
        <v>49</v>
      </c>
      <c r="C134" s="74" t="s">
        <v>15</v>
      </c>
      <c r="D134" s="75" t="s">
        <v>278</v>
      </c>
      <c r="E134" s="17"/>
      <c r="F134" s="17"/>
      <c r="G134" s="17"/>
      <c r="H134" s="17"/>
      <c r="I134" s="48"/>
      <c r="J134" s="18"/>
      <c r="K134" s="142"/>
      <c r="L134" s="241"/>
    </row>
    <row r="135" spans="1:12" ht="63.75" x14ac:dyDescent="0.2">
      <c r="A135" s="140" t="s">
        <v>306</v>
      </c>
      <c r="B135" s="73" t="s">
        <v>307</v>
      </c>
      <c r="C135" s="74" t="s">
        <v>15</v>
      </c>
      <c r="D135" s="75" t="s">
        <v>280</v>
      </c>
      <c r="E135" s="17"/>
      <c r="F135" s="17"/>
      <c r="G135" s="17"/>
      <c r="H135" s="17"/>
      <c r="I135" s="48"/>
      <c r="J135" s="18"/>
      <c r="K135" s="142"/>
      <c r="L135" s="241"/>
    </row>
    <row r="136" spans="1:12" ht="60" x14ac:dyDescent="0.2">
      <c r="A136" s="124" t="s">
        <v>308</v>
      </c>
      <c r="B136" s="88" t="s">
        <v>41</v>
      </c>
      <c r="C136" s="76" t="s">
        <v>34</v>
      </c>
      <c r="D136" s="77" t="s">
        <v>281</v>
      </c>
      <c r="E136" s="19"/>
      <c r="F136" s="19"/>
      <c r="G136" s="19"/>
      <c r="H136" s="19"/>
      <c r="I136" s="126" t="s">
        <v>45</v>
      </c>
      <c r="J136" s="127" t="s">
        <v>30</v>
      </c>
      <c r="K136" s="143" t="s">
        <v>256</v>
      </c>
      <c r="L136" s="241" t="s">
        <v>40</v>
      </c>
    </row>
    <row r="137" spans="1:12" ht="36" x14ac:dyDescent="0.2">
      <c r="A137" s="150"/>
      <c r="B137" s="20"/>
      <c r="C137" s="20"/>
      <c r="D137" s="20"/>
      <c r="E137" s="20"/>
      <c r="F137" s="20"/>
      <c r="G137" s="20"/>
      <c r="H137" s="20"/>
      <c r="I137" s="126" t="s">
        <v>43</v>
      </c>
      <c r="J137" s="127" t="s">
        <v>44</v>
      </c>
      <c r="K137" s="143" t="s">
        <v>257</v>
      </c>
      <c r="L137" s="241" t="s">
        <v>40</v>
      </c>
    </row>
    <row r="138" spans="1:12" ht="48" x14ac:dyDescent="0.2">
      <c r="A138" s="150"/>
      <c r="B138" s="20"/>
      <c r="C138" s="20"/>
      <c r="D138" s="20"/>
      <c r="E138" s="20"/>
      <c r="F138" s="20"/>
      <c r="G138" s="20"/>
      <c r="H138" s="20"/>
      <c r="I138" s="146" t="s">
        <v>42</v>
      </c>
      <c r="J138" s="127" t="s">
        <v>16</v>
      </c>
      <c r="K138" s="143">
        <v>0.94044000000000005</v>
      </c>
      <c r="L138" s="241" t="s">
        <v>40</v>
      </c>
    </row>
    <row r="139" spans="1:12" ht="25.5" x14ac:dyDescent="0.2">
      <c r="A139" s="140" t="s">
        <v>309</v>
      </c>
      <c r="B139" s="73" t="s">
        <v>310</v>
      </c>
      <c r="C139" s="74" t="s">
        <v>229</v>
      </c>
      <c r="D139" s="75" t="s">
        <v>284</v>
      </c>
      <c r="E139" s="17"/>
      <c r="F139" s="17"/>
      <c r="G139" s="17"/>
      <c r="H139" s="17"/>
      <c r="I139" s="48"/>
      <c r="J139" s="18"/>
      <c r="K139" s="142"/>
      <c r="L139" s="241" t="s">
        <v>279</v>
      </c>
    </row>
    <row r="140" spans="1:12" ht="25.5" x14ac:dyDescent="0.2">
      <c r="A140" s="124" t="s">
        <v>311</v>
      </c>
      <c r="B140" s="111" t="s">
        <v>35</v>
      </c>
      <c r="C140" s="76" t="s">
        <v>232</v>
      </c>
      <c r="D140" s="77" t="s">
        <v>312</v>
      </c>
      <c r="E140" s="19"/>
      <c r="F140" s="19"/>
      <c r="G140" s="19"/>
      <c r="H140" s="19"/>
      <c r="I140" s="126" t="s">
        <v>46</v>
      </c>
      <c r="J140" s="127" t="s">
        <v>47</v>
      </c>
      <c r="K140" s="138" t="s">
        <v>263</v>
      </c>
      <c r="L140" s="241" t="s">
        <v>40</v>
      </c>
    </row>
    <row r="141" spans="1:12" ht="48" x14ac:dyDescent="0.2">
      <c r="A141" s="129"/>
      <c r="B141" s="112"/>
      <c r="C141" s="20"/>
      <c r="D141" s="20"/>
      <c r="E141" s="20"/>
      <c r="F141" s="20"/>
      <c r="G141" s="20"/>
      <c r="H141" s="20"/>
      <c r="I141" s="126" t="s">
        <v>235</v>
      </c>
      <c r="J141" s="127" t="s">
        <v>16</v>
      </c>
      <c r="K141" s="143" t="s">
        <v>288</v>
      </c>
      <c r="L141" s="241" t="s">
        <v>40</v>
      </c>
    </row>
    <row r="142" spans="1:12" ht="36" x14ac:dyDescent="0.2">
      <c r="A142" s="153"/>
      <c r="B142" s="113"/>
      <c r="C142" s="21"/>
      <c r="D142" s="21"/>
      <c r="E142" s="21"/>
      <c r="F142" s="21"/>
      <c r="G142" s="21"/>
      <c r="H142" s="21"/>
      <c r="I142" s="126" t="s">
        <v>36</v>
      </c>
      <c r="J142" s="127" t="s">
        <v>16</v>
      </c>
      <c r="K142" s="143" t="s">
        <v>265</v>
      </c>
      <c r="L142" s="241" t="s">
        <v>40</v>
      </c>
    </row>
    <row r="143" spans="1:12" ht="60" x14ac:dyDescent="0.2">
      <c r="A143" s="174" t="s">
        <v>313</v>
      </c>
      <c r="B143" s="175" t="s">
        <v>239</v>
      </c>
      <c r="C143" s="176" t="s">
        <v>15</v>
      </c>
      <c r="D143" s="177" t="s">
        <v>314</v>
      </c>
      <c r="E143" s="178"/>
      <c r="F143" s="178"/>
      <c r="G143" s="178"/>
      <c r="H143" s="178"/>
      <c r="I143" s="146" t="s">
        <v>95</v>
      </c>
      <c r="J143" s="147" t="s">
        <v>3</v>
      </c>
      <c r="K143" s="137" t="s">
        <v>315</v>
      </c>
      <c r="L143" s="243" t="s">
        <v>40</v>
      </c>
    </row>
    <row r="144" spans="1:12" ht="144" x14ac:dyDescent="0.2">
      <c r="A144" s="179"/>
      <c r="B144" s="180"/>
      <c r="C144" s="181"/>
      <c r="D144" s="182"/>
      <c r="E144" s="183"/>
      <c r="F144" s="183"/>
      <c r="G144" s="183"/>
      <c r="H144" s="183"/>
      <c r="I144" s="146" t="s">
        <v>96</v>
      </c>
      <c r="J144" s="147" t="s">
        <v>16</v>
      </c>
      <c r="K144" s="139" t="s">
        <v>316</v>
      </c>
      <c r="L144" s="243" t="s">
        <v>40</v>
      </c>
    </row>
    <row r="145" spans="1:12" x14ac:dyDescent="0.2">
      <c r="A145" s="168" t="s">
        <v>317</v>
      </c>
      <c r="B145" s="169"/>
      <c r="C145" s="169"/>
      <c r="D145" s="169"/>
      <c r="E145" s="169"/>
      <c r="F145" s="169"/>
      <c r="G145" s="169"/>
      <c r="H145" s="169"/>
      <c r="I145" s="169"/>
      <c r="J145" s="169"/>
      <c r="K145" s="169"/>
      <c r="L145" s="170"/>
    </row>
    <row r="146" spans="1:12" ht="24" x14ac:dyDescent="0.2">
      <c r="A146" s="124" t="s">
        <v>318</v>
      </c>
      <c r="B146" s="111" t="s">
        <v>319</v>
      </c>
      <c r="C146" s="76" t="s">
        <v>15</v>
      </c>
      <c r="D146" s="186" t="s">
        <v>320</v>
      </c>
      <c r="E146" s="19"/>
      <c r="F146" s="19"/>
      <c r="G146" s="19"/>
      <c r="H146" s="19"/>
      <c r="I146" s="126" t="s">
        <v>321</v>
      </c>
      <c r="J146" s="127" t="s">
        <v>3</v>
      </c>
      <c r="K146" s="187" t="s">
        <v>322</v>
      </c>
      <c r="L146" s="241" t="s">
        <v>40</v>
      </c>
    </row>
    <row r="147" spans="1:12" ht="60" x14ac:dyDescent="0.2">
      <c r="A147" s="129"/>
      <c r="B147" s="112"/>
      <c r="C147" s="148"/>
      <c r="D147" s="188"/>
      <c r="H147" s="20"/>
      <c r="I147" s="126" t="s">
        <v>323</v>
      </c>
      <c r="J147" s="127" t="s">
        <v>14</v>
      </c>
      <c r="K147" s="189">
        <v>3.9144000000000001</v>
      </c>
      <c r="L147" s="241" t="s">
        <v>40</v>
      </c>
    </row>
    <row r="148" spans="1:12" ht="72" x14ac:dyDescent="0.2">
      <c r="A148" s="131"/>
      <c r="B148" s="113"/>
      <c r="C148" s="144"/>
      <c r="D148" s="190"/>
      <c r="E148" s="21"/>
      <c r="F148" s="21"/>
      <c r="G148" s="21"/>
      <c r="H148" s="21"/>
      <c r="I148" s="126" t="s">
        <v>324</v>
      </c>
      <c r="J148" s="127" t="s">
        <v>14</v>
      </c>
      <c r="K148" s="189">
        <v>2.6096000000000001E-2</v>
      </c>
      <c r="L148" s="241" t="s">
        <v>40</v>
      </c>
    </row>
    <row r="149" spans="1:12" x14ac:dyDescent="0.2">
      <c r="A149" s="124" t="s">
        <v>325</v>
      </c>
      <c r="B149" s="111" t="s">
        <v>326</v>
      </c>
      <c r="C149" s="76" t="s">
        <v>15</v>
      </c>
      <c r="D149" s="125" t="s">
        <v>327</v>
      </c>
      <c r="E149" s="19"/>
      <c r="F149" s="19"/>
      <c r="G149" s="19"/>
      <c r="H149" s="19"/>
      <c r="I149" s="146" t="s">
        <v>88</v>
      </c>
      <c r="J149" s="127" t="s">
        <v>16</v>
      </c>
      <c r="K149" s="138" t="s">
        <v>328</v>
      </c>
      <c r="L149" s="241" t="s">
        <v>40</v>
      </c>
    </row>
    <row r="150" spans="1:12" ht="72" x14ac:dyDescent="0.2">
      <c r="A150" s="131"/>
      <c r="B150" s="113"/>
      <c r="C150" s="21"/>
      <c r="D150" s="132"/>
      <c r="E150" s="21"/>
      <c r="F150" s="21"/>
      <c r="G150" s="21"/>
      <c r="H150" s="21"/>
      <c r="I150" s="146" t="s">
        <v>324</v>
      </c>
      <c r="J150" s="127" t="s">
        <v>14</v>
      </c>
      <c r="K150" s="143" t="s">
        <v>329</v>
      </c>
      <c r="L150" s="241" t="s">
        <v>40</v>
      </c>
    </row>
    <row r="151" spans="1:12" ht="48" x14ac:dyDescent="0.2">
      <c r="A151" s="140" t="s">
        <v>330</v>
      </c>
      <c r="B151" s="73" t="s">
        <v>331</v>
      </c>
      <c r="C151" s="74" t="s">
        <v>15</v>
      </c>
      <c r="D151" s="75" t="s">
        <v>327</v>
      </c>
      <c r="E151" s="17"/>
      <c r="F151" s="17"/>
      <c r="G151" s="17"/>
      <c r="H151" s="17"/>
      <c r="I151" s="146" t="s">
        <v>175</v>
      </c>
      <c r="J151" s="127" t="s">
        <v>16</v>
      </c>
      <c r="K151" s="143" t="s">
        <v>332</v>
      </c>
      <c r="L151" s="241" t="s">
        <v>40</v>
      </c>
    </row>
    <row r="152" spans="1:12" ht="24" x14ac:dyDescent="0.2">
      <c r="A152" s="124" t="s">
        <v>333</v>
      </c>
      <c r="B152" s="111" t="s">
        <v>334</v>
      </c>
      <c r="C152" s="76" t="s">
        <v>15</v>
      </c>
      <c r="D152" s="125" t="s">
        <v>335</v>
      </c>
      <c r="E152" s="19"/>
      <c r="F152" s="19"/>
      <c r="G152" s="19"/>
      <c r="H152" s="19"/>
      <c r="I152" s="146" t="s">
        <v>103</v>
      </c>
      <c r="J152" s="127" t="s">
        <v>3</v>
      </c>
      <c r="K152" s="138" t="s">
        <v>336</v>
      </c>
      <c r="L152" s="241" t="s">
        <v>40</v>
      </c>
    </row>
    <row r="153" spans="1:12" x14ac:dyDescent="0.2">
      <c r="A153" s="129"/>
      <c r="B153" s="112"/>
      <c r="C153" s="20"/>
      <c r="D153" s="130"/>
      <c r="E153" s="20"/>
      <c r="F153" s="20"/>
      <c r="G153" s="20"/>
      <c r="H153" s="20"/>
      <c r="I153" s="146" t="s">
        <v>88</v>
      </c>
      <c r="J153" s="127" t="s">
        <v>16</v>
      </c>
      <c r="K153" s="138" t="s">
        <v>337</v>
      </c>
      <c r="L153" s="241" t="s">
        <v>40</v>
      </c>
    </row>
    <row r="154" spans="1:12" x14ac:dyDescent="0.2">
      <c r="A154" s="129"/>
      <c r="B154" s="112"/>
      <c r="C154" s="20"/>
      <c r="D154" s="130"/>
      <c r="E154" s="20"/>
      <c r="F154" s="20"/>
      <c r="G154" s="20"/>
      <c r="H154" s="20"/>
      <c r="I154" s="126" t="s">
        <v>104</v>
      </c>
      <c r="J154" s="127" t="s">
        <v>14</v>
      </c>
      <c r="K154" s="138" t="s">
        <v>338</v>
      </c>
      <c r="L154" s="241" t="s">
        <v>40</v>
      </c>
    </row>
    <row r="155" spans="1:12" ht="36" x14ac:dyDescent="0.2">
      <c r="A155" s="129"/>
      <c r="B155" s="112"/>
      <c r="C155" s="20"/>
      <c r="D155" s="130"/>
      <c r="E155" s="20"/>
      <c r="F155" s="20"/>
      <c r="G155" s="20"/>
      <c r="H155" s="20"/>
      <c r="I155" s="126" t="s">
        <v>100</v>
      </c>
      <c r="J155" s="127" t="s">
        <v>16</v>
      </c>
      <c r="K155" s="143" t="s">
        <v>339</v>
      </c>
      <c r="L155" s="241" t="s">
        <v>40</v>
      </c>
    </row>
    <row r="156" spans="1:12" ht="25.5" x14ac:dyDescent="0.2">
      <c r="A156" s="153"/>
      <c r="B156" s="113"/>
      <c r="C156" s="21"/>
      <c r="D156" s="132"/>
      <c r="E156" s="21"/>
      <c r="F156" s="21"/>
      <c r="G156" s="21"/>
      <c r="H156" s="21"/>
      <c r="I156" s="126" t="s">
        <v>340</v>
      </c>
      <c r="J156" s="127" t="s">
        <v>16</v>
      </c>
      <c r="K156" s="143" t="s">
        <v>341</v>
      </c>
      <c r="L156" s="241" t="s">
        <v>40</v>
      </c>
    </row>
    <row r="157" spans="1:12" ht="14.25" x14ac:dyDescent="0.2">
      <c r="A157" s="191" t="s">
        <v>342</v>
      </c>
      <c r="B157" s="192"/>
      <c r="C157" s="192"/>
      <c r="D157" s="192"/>
      <c r="E157" s="192"/>
      <c r="F157" s="192"/>
      <c r="G157" s="192"/>
      <c r="H157" s="192"/>
      <c r="I157" s="192"/>
      <c r="J157" s="192"/>
      <c r="K157" s="192"/>
      <c r="L157" s="193"/>
    </row>
    <row r="158" spans="1:12" ht="25.5" x14ac:dyDescent="0.2">
      <c r="A158" s="194" t="s">
        <v>343</v>
      </c>
      <c r="B158" s="195" t="s">
        <v>344</v>
      </c>
      <c r="C158" s="89" t="s">
        <v>91</v>
      </c>
      <c r="D158" s="196" t="s">
        <v>345</v>
      </c>
      <c r="E158" s="197">
        <f>G34+G74+G75+G93+G94+G112+G113+G131+G132</f>
        <v>0</v>
      </c>
      <c r="F158" s="82"/>
      <c r="G158" s="82"/>
      <c r="H158" s="82"/>
      <c r="I158" s="82"/>
      <c r="J158" s="82"/>
      <c r="K158" s="198"/>
      <c r="L158" s="244"/>
    </row>
    <row r="159" spans="1:12" ht="25.5" x14ac:dyDescent="0.2">
      <c r="A159" s="194" t="s">
        <v>346</v>
      </c>
      <c r="B159" s="161" t="s">
        <v>347</v>
      </c>
      <c r="C159" s="76" t="s">
        <v>2</v>
      </c>
      <c r="D159" s="77" t="s">
        <v>348</v>
      </c>
      <c r="E159" s="82"/>
      <c r="F159" s="82"/>
      <c r="G159" s="82"/>
      <c r="H159" s="82"/>
      <c r="I159" s="199" t="s">
        <v>349</v>
      </c>
      <c r="J159" s="200" t="s">
        <v>2</v>
      </c>
      <c r="K159" s="201" t="s">
        <v>350</v>
      </c>
      <c r="L159" s="241" t="s">
        <v>40</v>
      </c>
    </row>
    <row r="160" spans="1:12" ht="72" x14ac:dyDescent="0.2">
      <c r="A160" s="194" t="s">
        <v>351</v>
      </c>
      <c r="B160" s="111" t="s">
        <v>352</v>
      </c>
      <c r="C160" s="76" t="s">
        <v>15</v>
      </c>
      <c r="D160" s="77" t="s">
        <v>353</v>
      </c>
      <c r="E160" s="19"/>
      <c r="F160" s="19"/>
      <c r="G160" s="19"/>
      <c r="H160" s="19"/>
      <c r="I160" s="199" t="s">
        <v>99</v>
      </c>
      <c r="J160" s="200" t="s">
        <v>16</v>
      </c>
      <c r="K160" s="201" t="s">
        <v>354</v>
      </c>
      <c r="L160" s="241" t="s">
        <v>40</v>
      </c>
    </row>
    <row r="161" spans="1:12" ht="36" x14ac:dyDescent="0.2">
      <c r="A161" s="202"/>
      <c r="B161" s="113"/>
      <c r="C161" s="154"/>
      <c r="D161" s="155"/>
      <c r="E161" s="21"/>
      <c r="F161" s="21"/>
      <c r="G161" s="21"/>
      <c r="H161" s="21"/>
      <c r="I161" s="199" t="s">
        <v>100</v>
      </c>
      <c r="J161" s="200" t="s">
        <v>16</v>
      </c>
      <c r="K161" s="201" t="s">
        <v>355</v>
      </c>
      <c r="L161" s="241" t="s">
        <v>40</v>
      </c>
    </row>
    <row r="162" spans="1:12" ht="24" x14ac:dyDescent="0.2">
      <c r="A162" s="203" t="s">
        <v>356</v>
      </c>
      <c r="B162" s="108" t="s">
        <v>102</v>
      </c>
      <c r="C162" s="114" t="s">
        <v>15</v>
      </c>
      <c r="D162" s="204" t="s">
        <v>353</v>
      </c>
      <c r="E162" s="19"/>
      <c r="F162" s="19"/>
      <c r="G162" s="19"/>
      <c r="H162" s="19"/>
      <c r="I162" s="205" t="s">
        <v>103</v>
      </c>
      <c r="J162" s="206" t="s">
        <v>3</v>
      </c>
      <c r="K162" s="207" t="s">
        <v>357</v>
      </c>
      <c r="L162" s="241" t="s">
        <v>40</v>
      </c>
    </row>
    <row r="163" spans="1:12" x14ac:dyDescent="0.2">
      <c r="A163" s="208"/>
      <c r="B163" s="109"/>
      <c r="C163" s="115"/>
      <c r="D163" s="209"/>
      <c r="E163" s="20"/>
      <c r="F163" s="20"/>
      <c r="G163" s="20"/>
      <c r="H163" s="20"/>
      <c r="I163" s="210" t="s">
        <v>88</v>
      </c>
      <c r="J163" s="211" t="s">
        <v>16</v>
      </c>
      <c r="K163" s="212" t="s">
        <v>358</v>
      </c>
      <c r="L163" s="241" t="s">
        <v>40</v>
      </c>
    </row>
    <row r="164" spans="1:12" x14ac:dyDescent="0.2">
      <c r="A164" s="208"/>
      <c r="B164" s="109"/>
      <c r="C164" s="115"/>
      <c r="D164" s="209"/>
      <c r="E164" s="20"/>
      <c r="F164" s="20"/>
      <c r="G164" s="20"/>
      <c r="H164" s="20"/>
      <c r="I164" s="213" t="s">
        <v>104</v>
      </c>
      <c r="J164" s="72" t="s">
        <v>14</v>
      </c>
      <c r="K164" s="214" t="s">
        <v>359</v>
      </c>
      <c r="L164" s="241" t="s">
        <v>40</v>
      </c>
    </row>
    <row r="165" spans="1:12" ht="36" x14ac:dyDescent="0.2">
      <c r="A165" s="208"/>
      <c r="B165" s="109"/>
      <c r="C165" s="115"/>
      <c r="D165" s="209"/>
      <c r="E165" s="20"/>
      <c r="F165" s="20"/>
      <c r="G165" s="20"/>
      <c r="H165" s="20"/>
      <c r="I165" s="215" t="s">
        <v>100</v>
      </c>
      <c r="J165" s="71" t="s">
        <v>16</v>
      </c>
      <c r="K165" s="216" t="s">
        <v>360</v>
      </c>
      <c r="L165" s="241" t="s">
        <v>40</v>
      </c>
    </row>
    <row r="166" spans="1:12" ht="24" x14ac:dyDescent="0.2">
      <c r="A166" s="217"/>
      <c r="B166" s="110"/>
      <c r="C166" s="116"/>
      <c r="D166" s="218"/>
      <c r="E166" s="21"/>
      <c r="F166" s="21"/>
      <c r="G166" s="21"/>
      <c r="H166" s="21"/>
      <c r="I166" s="219" t="s">
        <v>160</v>
      </c>
      <c r="J166" s="220" t="s">
        <v>14</v>
      </c>
      <c r="K166" s="221">
        <v>4.8000000000000001E-5</v>
      </c>
      <c r="L166" s="241" t="s">
        <v>40</v>
      </c>
    </row>
    <row r="167" spans="1:12" ht="14.25" x14ac:dyDescent="0.2">
      <c r="A167" s="191" t="s">
        <v>361</v>
      </c>
      <c r="B167" s="192"/>
      <c r="C167" s="192"/>
      <c r="D167" s="192"/>
      <c r="E167" s="192"/>
      <c r="F167" s="192"/>
      <c r="G167" s="192"/>
      <c r="H167" s="192"/>
      <c r="I167" s="192"/>
      <c r="J167" s="192"/>
      <c r="K167" s="192"/>
      <c r="L167" s="193"/>
    </row>
    <row r="168" spans="1:12" ht="25.5" x14ac:dyDescent="0.2">
      <c r="A168" s="222" t="s">
        <v>362</v>
      </c>
      <c r="B168" s="78" t="s">
        <v>118</v>
      </c>
      <c r="C168" s="79" t="s">
        <v>119</v>
      </c>
      <c r="D168" s="80">
        <v>5.65</v>
      </c>
      <c r="E168" s="223">
        <v>5.65</v>
      </c>
      <c r="F168" s="82"/>
      <c r="G168" s="82"/>
      <c r="H168" s="82"/>
      <c r="I168" s="81"/>
      <c r="J168" s="82"/>
      <c r="K168" s="198"/>
      <c r="L168" s="244"/>
    </row>
    <row r="169" spans="1:12" ht="102" x14ac:dyDescent="0.2">
      <c r="A169" s="224" t="s">
        <v>363</v>
      </c>
      <c r="B169" s="78" t="s">
        <v>364</v>
      </c>
      <c r="C169" s="79" t="s">
        <v>119</v>
      </c>
      <c r="D169" s="80">
        <v>5.65</v>
      </c>
      <c r="E169" s="82"/>
      <c r="F169" s="82"/>
      <c r="G169" s="82"/>
      <c r="H169" s="82"/>
      <c r="I169" s="81"/>
      <c r="J169" s="82"/>
      <c r="K169" s="198"/>
      <c r="L169" s="244"/>
    </row>
    <row r="170" spans="1:12" ht="25.5" x14ac:dyDescent="0.2">
      <c r="A170" s="225" t="s">
        <v>365</v>
      </c>
      <c r="B170" s="226" t="s">
        <v>37</v>
      </c>
      <c r="C170" s="67" t="s">
        <v>38</v>
      </c>
      <c r="D170" s="227">
        <v>5.65</v>
      </c>
      <c r="E170" s="70"/>
      <c r="F170" s="70"/>
      <c r="G170" s="70"/>
      <c r="H170" s="70"/>
      <c r="I170" s="69"/>
      <c r="J170" s="70"/>
      <c r="K170" s="228"/>
      <c r="L170" s="242"/>
    </row>
    <row r="171" spans="1:12" ht="50.25" customHeight="1" x14ac:dyDescent="0.2">
      <c r="A171" s="229" t="s">
        <v>366</v>
      </c>
      <c r="B171" s="229"/>
      <c r="C171" s="229"/>
      <c r="D171" s="229"/>
      <c r="E171" s="229"/>
      <c r="F171" s="229"/>
      <c r="G171" s="229"/>
      <c r="H171" s="229"/>
      <c r="I171" s="229"/>
      <c r="J171" s="229"/>
      <c r="K171" s="229"/>
      <c r="L171" s="229"/>
    </row>
    <row r="172" spans="1:12" x14ac:dyDescent="0.2">
      <c r="A172" s="230"/>
      <c r="B172" s="231"/>
      <c r="C172" s="232"/>
      <c r="D172" s="233"/>
      <c r="E172" s="234"/>
      <c r="F172" s="234"/>
      <c r="G172" s="234"/>
      <c r="H172" s="234"/>
      <c r="I172" s="235"/>
      <c r="J172" s="236"/>
      <c r="K172" s="237"/>
      <c r="L172" s="245"/>
    </row>
    <row r="174" spans="1:12" x14ac:dyDescent="0.2">
      <c r="B174" s="15" t="s">
        <v>128</v>
      </c>
      <c r="C174" s="15"/>
      <c r="E174" s="41"/>
      <c r="G174" s="15" t="s">
        <v>129</v>
      </c>
      <c r="H174" s="41"/>
      <c r="J174" s="37"/>
    </row>
    <row r="175" spans="1:12" ht="22.5" customHeight="1" x14ac:dyDescent="0.25">
      <c r="A175" s="8" t="s">
        <v>121</v>
      </c>
      <c r="B175" s="8"/>
      <c r="C175" s="8"/>
      <c r="D175" s="8" t="s">
        <v>122</v>
      </c>
      <c r="E175" s="83"/>
      <c r="F175" s="105" t="s">
        <v>24</v>
      </c>
      <c r="G175" s="105"/>
      <c r="H175" s="105"/>
      <c r="I175" s="105"/>
      <c r="J175" s="105"/>
      <c r="K175" s="105"/>
      <c r="L175" s="105"/>
    </row>
    <row r="176" spans="1:12" ht="20.25" customHeight="1" x14ac:dyDescent="0.2">
      <c r="A176" s="8" t="s">
        <v>123</v>
      </c>
      <c r="B176" s="8"/>
      <c r="C176" s="8"/>
      <c r="D176" s="8" t="s">
        <v>124</v>
      </c>
      <c r="E176" s="84"/>
      <c r="F176" s="106" t="s">
        <v>27</v>
      </c>
      <c r="G176" s="106"/>
      <c r="H176" s="106"/>
      <c r="I176" s="106"/>
      <c r="J176" s="85"/>
      <c r="K176" s="86" t="s">
        <v>28</v>
      </c>
      <c r="L176" s="246"/>
    </row>
    <row r="177" spans="1:12" ht="24.75" customHeight="1" x14ac:dyDescent="0.2">
      <c r="A177" s="8" t="s">
        <v>125</v>
      </c>
      <c r="B177" s="8"/>
      <c r="C177" s="8"/>
      <c r="D177" s="29" t="s">
        <v>126</v>
      </c>
      <c r="E177" s="37"/>
      <c r="F177" s="106"/>
      <c r="G177" s="106"/>
      <c r="H177" s="106"/>
      <c r="I177" s="106"/>
      <c r="J177" s="87"/>
      <c r="K177" s="85"/>
      <c r="L177" s="247"/>
    </row>
    <row r="178" spans="1:12" x14ac:dyDescent="0.2">
      <c r="B178" s="15"/>
      <c r="C178" s="15"/>
      <c r="E178" s="41"/>
      <c r="H178" s="41"/>
      <c r="J178" s="37"/>
    </row>
    <row r="179" spans="1:12" x14ac:dyDescent="0.2">
      <c r="B179" s="15"/>
      <c r="C179" s="15"/>
      <c r="E179" s="41"/>
      <c r="H179" s="41"/>
      <c r="J179" s="37"/>
    </row>
    <row r="180" spans="1:12" hidden="1" x14ac:dyDescent="0.2">
      <c r="B180" s="15"/>
      <c r="C180" s="15"/>
      <c r="E180" s="41"/>
      <c r="H180" s="41"/>
      <c r="J180" s="37"/>
    </row>
    <row r="181" spans="1:12" hidden="1" x14ac:dyDescent="0.2">
      <c r="B181" s="15"/>
      <c r="C181" s="15"/>
      <c r="E181" s="41"/>
      <c r="F181" s="15" t="s">
        <v>24</v>
      </c>
      <c r="H181" s="41"/>
      <c r="J181" s="37"/>
    </row>
    <row r="182" spans="1:12" hidden="1" x14ac:dyDescent="0.2">
      <c r="A182" s="1" t="s">
        <v>123</v>
      </c>
      <c r="B182" s="1"/>
      <c r="C182" s="1"/>
      <c r="D182" s="1" t="s">
        <v>124</v>
      </c>
      <c r="E182" s="41"/>
      <c r="F182" s="107" t="s">
        <v>127</v>
      </c>
      <c r="G182" s="107"/>
      <c r="H182" s="107"/>
      <c r="I182" s="107"/>
      <c r="J182" s="37"/>
      <c r="K182" s="84" t="s">
        <v>28</v>
      </c>
    </row>
    <row r="183" spans="1:12" hidden="1" x14ac:dyDescent="0.2">
      <c r="A183" s="15" t="s">
        <v>25</v>
      </c>
      <c r="B183" s="15"/>
      <c r="C183" s="15"/>
      <c r="D183" s="15" t="s">
        <v>26</v>
      </c>
      <c r="E183" s="41"/>
      <c r="H183" s="41"/>
      <c r="J183" s="37"/>
    </row>
    <row r="184" spans="1:12" hidden="1" x14ac:dyDescent="0.2">
      <c r="B184" s="15"/>
      <c r="C184" s="15"/>
      <c r="E184" s="41"/>
      <c r="H184" s="41"/>
      <c r="J184" s="37"/>
    </row>
    <row r="185" spans="1:12" hidden="1" x14ac:dyDescent="0.2"/>
    <row r="186" spans="1:12" hidden="1" x14ac:dyDescent="0.2"/>
  </sheetData>
  <mergeCells count="69">
    <mergeCell ref="A167:L167"/>
    <mergeCell ref="A171:L171"/>
    <mergeCell ref="B160:B161"/>
    <mergeCell ref="A162:A166"/>
    <mergeCell ref="B162:B166"/>
    <mergeCell ref="C162:C166"/>
    <mergeCell ref="D162:D166"/>
    <mergeCell ref="B149:B150"/>
    <mergeCell ref="D149:D150"/>
    <mergeCell ref="B152:B156"/>
    <mergeCell ref="D152:D156"/>
    <mergeCell ref="A157:L157"/>
    <mergeCell ref="B143:B144"/>
    <mergeCell ref="D143:D144"/>
    <mergeCell ref="A145:L145"/>
    <mergeCell ref="B146:B148"/>
    <mergeCell ref="D146:D148"/>
    <mergeCell ref="B121:B123"/>
    <mergeCell ref="B124:B125"/>
    <mergeCell ref="D124:D125"/>
    <mergeCell ref="A126:L126"/>
    <mergeCell ref="B140:B142"/>
    <mergeCell ref="A88:L88"/>
    <mergeCell ref="B102:B104"/>
    <mergeCell ref="B105:B106"/>
    <mergeCell ref="D105:D106"/>
    <mergeCell ref="A107:L107"/>
    <mergeCell ref="A69:L69"/>
    <mergeCell ref="B79:B81"/>
    <mergeCell ref="D79:D81"/>
    <mergeCell ref="B83:B85"/>
    <mergeCell ref="B86:B87"/>
    <mergeCell ref="B59:B65"/>
    <mergeCell ref="C59:C60"/>
    <mergeCell ref="D59:D65"/>
    <mergeCell ref="B66:B68"/>
    <mergeCell ref="D66:D68"/>
    <mergeCell ref="B40:B44"/>
    <mergeCell ref="D40:D44"/>
    <mergeCell ref="B45:B51"/>
    <mergeCell ref="D45:D46"/>
    <mergeCell ref="B52:B58"/>
    <mergeCell ref="D52:D53"/>
    <mergeCell ref="B24:B26"/>
    <mergeCell ref="C24:C26"/>
    <mergeCell ref="B31:B32"/>
    <mergeCell ref="B33:B37"/>
    <mergeCell ref="B38:B39"/>
    <mergeCell ref="A18:L18"/>
    <mergeCell ref="B19:B21"/>
    <mergeCell ref="D19:D21"/>
    <mergeCell ref="B22:B23"/>
    <mergeCell ref="D22:D23"/>
    <mergeCell ref="A10:L10"/>
    <mergeCell ref="A11:L11"/>
    <mergeCell ref="A12:L12"/>
    <mergeCell ref="A13:L13"/>
    <mergeCell ref="A15:A16"/>
    <mergeCell ref="B15:B16"/>
    <mergeCell ref="C15:D15"/>
    <mergeCell ref="E15:H15"/>
    <mergeCell ref="I15:L15"/>
    <mergeCell ref="F175:L175"/>
    <mergeCell ref="F176:I177"/>
    <mergeCell ref="F182:I182"/>
    <mergeCell ref="A4:C4"/>
    <mergeCell ref="I4:L4"/>
    <mergeCell ref="I5:J5"/>
    <mergeCell ref="A8:L8"/>
  </mergeCells>
  <pageMargins left="0.2" right="0.16" top="0.38" bottom="0.35" header="0.31496062992125984" footer="0.19685039370078741"/>
  <pageSetup paperSize="9" scale="90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2024-03-11T03:38:00Z</cp:lastPrinted>
  <dcterms:created xsi:type="dcterms:W3CDTF">2002-02-11T05:58:42Z</dcterms:created>
  <dcterms:modified xsi:type="dcterms:W3CDTF">2024-04-23T06:23:56Z</dcterms:modified>
</cp:coreProperties>
</file>