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Заказчики\4 ЕСЭ ГГ_ИГЭС\2024\АП Машзал. Подгенер. помещение\1.1. Приложения к заявке\1.1.2 Проект договора\ЛОТ №2. Подгенераторное помещение\"/>
    </mc:Choice>
  </mc:AlternateContent>
  <bookViews>
    <workbookView xWindow="480" yWindow="75" windowWidth="11340" windowHeight="9345"/>
  </bookViews>
  <sheets>
    <sheet name="деф.вед." sheetId="2" r:id="rId1"/>
  </sheets>
  <definedNames>
    <definedName name="_xlnm.Print_Area" localSheetId="0">деф.вед.!$A$1:$L$152</definedName>
  </definedNames>
  <calcPr calcId="162913"/>
</workbook>
</file>

<file path=xl/calcChain.xml><?xml version="1.0" encoding="utf-8"?>
<calcChain xmlns="http://schemas.openxmlformats.org/spreadsheetml/2006/main">
  <c r="K87" i="2" l="1"/>
  <c r="G87" i="2"/>
  <c r="K75" i="2"/>
  <c r="K73" i="2"/>
  <c r="K55" i="2"/>
  <c r="G48" i="2"/>
  <c r="E127" i="2" s="1"/>
  <c r="K40" i="2"/>
</calcChain>
</file>

<file path=xl/sharedStrings.xml><?xml version="1.0" encoding="utf-8"?>
<sst xmlns="http://schemas.openxmlformats.org/spreadsheetml/2006/main" count="635" uniqueCount="351">
  <si>
    <t>Наименование</t>
  </si>
  <si>
    <t>Ед. изм.</t>
  </si>
  <si>
    <t>м3</t>
  </si>
  <si>
    <t>м2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</si>
  <si>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</si>
  <si>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</si>
  <si>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</si>
  <si>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</si>
  <si>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</si>
  <si>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</si>
  <si>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</si>
  <si>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</si>
  <si>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</si>
  <si>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</si>
  <si>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т</t>
  </si>
  <si>
    <t>100 м2</t>
  </si>
  <si>
    <t>кг</t>
  </si>
  <si>
    <t>Согласовано:</t>
  </si>
  <si>
    <t xml:space="preserve">Генеральный директор 
ООО "ВысотРемСервис"
</t>
  </si>
  <si>
    <t>___________________ Р.В. Константинов</t>
  </si>
  <si>
    <t xml:space="preserve">Утверждаю: </t>
  </si>
  <si>
    <t>Приложение №2 к  договору № 07-19 от "___"___________ 2019г.</t>
  </si>
  <si>
    <t>"___"  ___________ 2020г.</t>
  </si>
  <si>
    <t>Ведомость объемов работ №1</t>
  </si>
  <si>
    <t>Необходимость работ подтверждает</t>
  </si>
  <si>
    <t xml:space="preserve">Начальник УТОиР ЗиС </t>
  </si>
  <si>
    <t>Е.А. Кочкин</t>
  </si>
  <si>
    <t xml:space="preserve">Ведущий инженер службы ЗиС 
ООО «ЕвроСибЭнерго-Гидрогенерация» 
</t>
  </si>
  <si>
    <t xml:space="preserve"> О.А. Борус</t>
  </si>
  <si>
    <t>100 м</t>
  </si>
  <si>
    <t>шт</t>
  </si>
  <si>
    <t xml:space="preserve">Здание гидростанции инв №ТГ0001142. </t>
  </si>
  <si>
    <t>Строительный мусор</t>
  </si>
  <si>
    <t>Приготовление безусадочных, быстротвердеющих составов тиксотропного типа однокомпонентных: вручную</t>
  </si>
  <si>
    <t>1000 шт</t>
  </si>
  <si>
    <t>Герметизация технологических швов и сквозных трещин в железобетонных конструкциях с использованием инъекционных одно- и двухкомпонентных полиуретановых составов: смола</t>
  </si>
  <si>
    <t>МС-Injekt 2300 TOP RU (смола-эластомер для основной гидроизоляции)</t>
  </si>
  <si>
    <t>Размещение строительного мусора на полигоне АО "САХ" г. Иркутск.</t>
  </si>
  <si>
    <t>тн</t>
  </si>
  <si>
    <t>Мусор</t>
  </si>
  <si>
    <t xml:space="preserve">Подрядчик </t>
  </si>
  <si>
    <t>Устройство центров инъектирования на линейных швах: в отверстиях диаметром 14 мм, глубиной 1000 мм</t>
  </si>
  <si>
    <t>Смеси сухие бетонные ремонтные тиксотропные, класс В60 (М800), F400, W16, безусадочные, быстротвердеющие</t>
  </si>
  <si>
    <t>Пакеры инъекционные стальные с цанговой головкой, диаметр 13 мм, длина 100 мм</t>
  </si>
  <si>
    <t>10 шт</t>
  </si>
  <si>
    <t>Бур с наконечником из твердого сплава, с хвостовиком SDS-max для ударного сверления отверстий в твердых материалах, общая длина 1320 мм, диаметр 20 мм</t>
  </si>
  <si>
    <t>Растворитель органический для очистки от полиуретановых составов</t>
  </si>
  <si>
    <t>л</t>
  </si>
  <si>
    <t>Бруски обрезные хвойных пород (ель, сосна), естественной влажности, длина 2-6,5 м, ширина 20-90 мм, толщина 20-90 мм, сорт III</t>
  </si>
  <si>
    <t>Нанесение безусадочных, быстротвердеющих составов тиксотропного типа вручную в один слой, толщина слоя 30 мм, на поверхности бетонных и железобетонных конструкций: вертикальные</t>
  </si>
  <si>
    <t>1.1</t>
  </si>
  <si>
    <t>1.2</t>
  </si>
  <si>
    <t>1.3</t>
  </si>
  <si>
    <t>1.4</t>
  </si>
  <si>
    <t>1.5</t>
  </si>
  <si>
    <t>1.6</t>
  </si>
  <si>
    <t>1.8</t>
  </si>
  <si>
    <t>1.10</t>
  </si>
  <si>
    <t>1.11</t>
  </si>
  <si>
    <t>1.12</t>
  </si>
  <si>
    <t>2.1</t>
  </si>
  <si>
    <t>2.2</t>
  </si>
  <si>
    <t>2.3</t>
  </si>
  <si>
    <t>2.4</t>
  </si>
  <si>
    <t>2.5</t>
  </si>
  <si>
    <t>2.6</t>
  </si>
  <si>
    <t>2.7</t>
  </si>
  <si>
    <t>2.8</t>
  </si>
  <si>
    <t>3.1</t>
  </si>
  <si>
    <t>3.2</t>
  </si>
  <si>
    <t>3.3</t>
  </si>
  <si>
    <t>3.4</t>
  </si>
  <si>
    <t>3.5</t>
  </si>
  <si>
    <t>3.6</t>
  </si>
  <si>
    <t>3.7</t>
  </si>
  <si>
    <t>3.8</t>
  </si>
  <si>
    <t>3.10</t>
  </si>
  <si>
    <t>3.12</t>
  </si>
  <si>
    <t>3.14</t>
  </si>
  <si>
    <t>1.7</t>
  </si>
  <si>
    <t>1.9</t>
  </si>
  <si>
    <t>1.13</t>
  </si>
  <si>
    <t>1.14</t>
  </si>
  <si>
    <t>10 м2/м.п.</t>
  </si>
  <si>
    <t>3.9</t>
  </si>
  <si>
    <t>3.11</t>
  </si>
  <si>
    <t>3.13</t>
  </si>
  <si>
    <t xml:space="preserve"> _________________В.А. Чеверда</t>
  </si>
  <si>
    <t>"___ " __________________2024г.</t>
  </si>
  <si>
    <t>Директор  филиала ООО «ЕвроСибЭнерго-Гидрогенерация»  Иркутская ГЭС</t>
  </si>
  <si>
    <t>Демонтаж кабеля</t>
  </si>
  <si>
    <t>Ленты изоляционные хлопчатобумажные прорезиненные для электромонтажных и ремонтных работ, цвет черный, ширина 20 мм, толщина 0,35 мм</t>
  </si>
  <si>
    <t>Ленты монтажные из пластмассы для бандажирования проводов, скрепляются пластмассовыми кнопками, ширина 10 мм</t>
  </si>
  <si>
    <t>Электроды сварочные для сварки низколегированных и углеродистых сталей УОНИ 13/45, Э42А, диаметр 4-5 мм</t>
  </si>
  <si>
    <t>Краска масляная МА-0115, мумия, сурик железный</t>
  </si>
  <si>
    <t>м</t>
  </si>
  <si>
    <t>10 м</t>
  </si>
  <si>
    <r>
      <t xml:space="preserve">на </t>
    </r>
    <r>
      <rPr>
        <b/>
        <u/>
        <sz val="12"/>
        <color theme="1"/>
        <rFont val="Times New Roman"/>
        <family val="1"/>
        <charset val="204"/>
      </rPr>
      <t>Подгенераторное помещение отм.437,93. Ремонт стен, полов, потолков.</t>
    </r>
  </si>
  <si>
    <t>Раздел 1. IGS01UAA07UU010UU01 Ремонт деформационных швов</t>
  </si>
  <si>
    <t>Защита (установка, разборка) элементов фасадов при проведении отделочных работ</t>
  </si>
  <si>
    <r>
      <t xml:space="preserve">0,7
</t>
    </r>
    <r>
      <rPr>
        <sz val="10"/>
        <color rgb="FF000000"/>
        <rFont val="Times New Roman"/>
        <family val="1"/>
        <charset val="204"/>
      </rPr>
      <t xml:space="preserve">70 / 100 </t>
    </r>
  </si>
  <si>
    <t>Ленты клеевые на бумажной основе, ширина 50 мм</t>
  </si>
  <si>
    <t xml:space="preserve">57,701 </t>
  </si>
  <si>
    <t>Пленка полиэтиленовая, толщина 0,2-0,5 мм</t>
  </si>
  <si>
    <t xml:space="preserve">73,346 </t>
  </si>
  <si>
    <t>Демонтаж, монтаж мелких металлоконструкций массой до 10 кг (Состав работ: приварка мелких металлических конструкций массой до 10 кг, срезка их)</t>
  </si>
  <si>
    <t>т металлоконструкций</t>
  </si>
  <si>
    <t xml:space="preserve">0,01785 </t>
  </si>
  <si>
    <t xml:space="preserve">М/к каб.каналов </t>
  </si>
  <si>
    <t xml:space="preserve">М/лом (передается Заказчику)
</t>
  </si>
  <si>
    <t xml:space="preserve">0,144585 </t>
  </si>
  <si>
    <t>Проволока горячекатаная в мотках, диаметр 6,3-6,5 мм</t>
  </si>
  <si>
    <t xml:space="preserve">0,0000018 </t>
  </si>
  <si>
    <t>Уголок стальной горячекатаный равнополочный, марки стали Ст3сп, Ст3пс, ширина полок 35-56 мм, толщина полки 3-5 мм</t>
  </si>
  <si>
    <t xml:space="preserve">0,01785
</t>
  </si>
  <si>
    <t>Обезжиривание поверхностей вручную</t>
  </si>
  <si>
    <r>
      <t xml:space="preserve">0,012
</t>
    </r>
    <r>
      <rPr>
        <sz val="10"/>
        <color rgb="FF000000"/>
        <rFont val="Times New Roman"/>
        <family val="1"/>
        <charset val="204"/>
      </rPr>
      <t xml:space="preserve">1,2 / 100 </t>
    </r>
  </si>
  <si>
    <t>Ветошь хлопчатобумажная цветная</t>
  </si>
  <si>
    <t xml:space="preserve">0,06 </t>
  </si>
  <si>
    <t>Уайт-спирит</t>
  </si>
  <si>
    <t xml:space="preserve">0,396 </t>
  </si>
  <si>
    <t>Огрунтовка металлических поверхностей за один раз: грунт-эмалью Ржавостоп</t>
  </si>
  <si>
    <t xml:space="preserve">Грунт-эмаль Ржавостоп </t>
  </si>
  <si>
    <t xml:space="preserve">0,156
 </t>
  </si>
  <si>
    <t>Растворитель Р-4</t>
  </si>
  <si>
    <t xml:space="preserve">0,000096 </t>
  </si>
  <si>
    <t>Окраска металлических огрунтованных поверхностей: грунт-эмалью Ржавостоп</t>
  </si>
  <si>
    <t>Грунт-эмаль Ржавостоп</t>
  </si>
  <si>
    <t xml:space="preserve">0,000048 </t>
  </si>
  <si>
    <t>Демонтаж компенсатора из листовой оцинкованной стали</t>
  </si>
  <si>
    <r>
      <t xml:space="preserve">0,01015
</t>
    </r>
    <r>
      <rPr>
        <sz val="10"/>
        <color rgb="FF000000"/>
        <rFont val="Times New Roman"/>
        <family val="1"/>
        <charset val="204"/>
      </rPr>
      <t xml:space="preserve">(2,9*0,35) / 100 </t>
    </r>
  </si>
  <si>
    <t>М/к компенсаторов</t>
  </si>
  <si>
    <t>Отбивка штукатурки с поверхностей: стен вокруг деформационных швов</t>
  </si>
  <si>
    <r>
      <t xml:space="preserve">0,0232
</t>
    </r>
    <r>
      <rPr>
        <sz val="10"/>
        <color rgb="FF000000"/>
        <rFont val="Times New Roman"/>
        <family val="1"/>
        <charset val="204"/>
      </rPr>
      <t xml:space="preserve">2.32 / 100 </t>
    </r>
  </si>
  <si>
    <t>Очистка деформационно-осадочных швов  от досок на глубину 40см</t>
  </si>
  <si>
    <t>1 м2 опалубки, соприкасающейся с бетоном</t>
  </si>
  <si>
    <r>
      <t xml:space="preserve">2,32
</t>
    </r>
    <r>
      <rPr>
        <sz val="10"/>
        <color rgb="FF000000"/>
        <rFont val="Times New Roman"/>
        <family val="1"/>
        <charset val="204"/>
      </rPr>
      <t xml:space="preserve">2,9*0,4*2 </t>
    </r>
  </si>
  <si>
    <t>Гидроизоляция полиуретановым герметиком с уплотнением пенополиэтиленовым прокладочным шнуром: вертикальных швов</t>
  </si>
  <si>
    <r>
      <t xml:space="preserve">0,029
</t>
    </r>
    <r>
      <rPr>
        <sz val="10"/>
        <color rgb="FF000000"/>
        <rFont val="Times New Roman"/>
        <family val="1"/>
        <charset val="204"/>
      </rPr>
      <t>2,9 / 100</t>
    </r>
    <r>
      <rPr>
        <b/>
        <sz val="10"/>
        <color rgb="FF000000"/>
        <rFont val="Times New Roman"/>
        <family val="1"/>
        <charset val="204"/>
      </rPr>
      <t xml:space="preserve"> </t>
    </r>
  </si>
  <si>
    <t>Шнур пенополиэтиленовый теплоизоляционный уплотнительный, сечение круглое сплошное, диаметр 80 мм</t>
  </si>
  <si>
    <t xml:space="preserve">0,059044
</t>
  </si>
  <si>
    <t>КТ гиперфлекс (туба 600мл)</t>
  </si>
  <si>
    <t xml:space="preserve">4,8 </t>
  </si>
  <si>
    <t>Гидроизоляция вертикальных швов лентой изоляционной высокоэластичной: 200-300 мм</t>
  </si>
  <si>
    <r>
      <t xml:space="preserve">0,029
</t>
    </r>
    <r>
      <rPr>
        <sz val="10"/>
        <color rgb="FF000000"/>
        <rFont val="Times New Roman"/>
        <family val="1"/>
        <charset val="204"/>
      </rPr>
      <t xml:space="preserve">2,9 / 100 </t>
    </r>
  </si>
  <si>
    <t>Кттрон-гидролента ТРЕ шириной 300 мм</t>
  </si>
  <si>
    <t xml:space="preserve">2,9638 </t>
  </si>
  <si>
    <t xml:space="preserve">Шпатлевка тиксотропная двухкомпонентная на основе эпоксидной смолы (КТтрон), компонент А </t>
  </si>
  <si>
    <t xml:space="preserve">6,6555 </t>
  </si>
  <si>
    <t>Шпатлевка тиксотропная двухкомпонентная на основе эпоксидной смолы (КТтрон), компонент B</t>
  </si>
  <si>
    <t xml:space="preserve">2,2185 </t>
  </si>
  <si>
    <t>Устройство центров инъектирования на линейных швах: в отверстиях диаметром 14 мм, глубиной 400 мм</t>
  </si>
  <si>
    <r>
      <t xml:space="preserve">0,0145
</t>
    </r>
    <r>
      <rPr>
        <sz val="10"/>
        <color rgb="FF000000"/>
        <rFont val="Times New Roman"/>
        <family val="1"/>
        <charset val="204"/>
      </rPr>
      <t xml:space="preserve">(2,9*5) / 1000 </t>
    </r>
  </si>
  <si>
    <t xml:space="preserve">0,029 </t>
  </si>
  <si>
    <t xml:space="preserve">1,45 </t>
  </si>
  <si>
    <t>0,058/2,9</t>
  </si>
  <si>
    <t>MC-Injekt 2111 SF (MC-Injekt 2033) (смола-эластомер низкой вязкости для предварительной герметизации) водонесущих трещин</t>
  </si>
  <si>
    <t xml:space="preserve">7,308
 </t>
  </si>
  <si>
    <t xml:space="preserve">4,292
 </t>
  </si>
  <si>
    <t xml:space="preserve">0,0361514 </t>
  </si>
  <si>
    <t>Постановка болтов: строительных с гайками и шайбами</t>
  </si>
  <si>
    <t>100 шт</t>
  </si>
  <si>
    <r>
      <t xml:space="preserve">0,23
</t>
    </r>
    <r>
      <rPr>
        <sz val="10"/>
        <color rgb="FF000000"/>
        <rFont val="Times New Roman"/>
        <family val="1"/>
        <charset val="204"/>
      </rPr>
      <t xml:space="preserve">23 / 100 </t>
    </r>
  </si>
  <si>
    <t>Болты анкерные с гайкой стальные фрикционные расклинивающиеся, с наружной резьбой М8, диаметр 10 мм, длина 100 мм</t>
  </si>
  <si>
    <t xml:space="preserve">0,23 </t>
  </si>
  <si>
    <t>Устройство компенсаторов из оцинкованной стали 0,7 мм. шириной 45 см.</t>
  </si>
  <si>
    <r>
      <t xml:space="preserve">0,01305
</t>
    </r>
    <r>
      <rPr>
        <sz val="10"/>
        <color rgb="FF000000"/>
        <rFont val="Times New Roman"/>
        <family val="1"/>
        <charset val="204"/>
      </rPr>
      <t xml:space="preserve">(2,9*0,45) / 100 </t>
    </r>
  </si>
  <si>
    <t xml:space="preserve">Сталь листовая оцинкованная, толщина 0,7 мм  </t>
  </si>
  <si>
    <t>Проволока канатная оцинкованная, диаметр 3 мм</t>
  </si>
  <si>
    <t xml:space="preserve">0,0001566 </t>
  </si>
  <si>
    <t>Раздел 2. Гидроизоляция трещин</t>
  </si>
  <si>
    <t>Пробивка в бетонных конструкциях стен борозд площадью сечения: до 20 см2 (ширина штробы 40 мм. глубина 30 мм)</t>
  </si>
  <si>
    <r>
      <t xml:space="preserve">0,39
</t>
    </r>
    <r>
      <rPr>
        <sz val="10"/>
        <color rgb="FF000000"/>
        <rFont val="Times New Roman"/>
        <family val="1"/>
        <charset val="204"/>
      </rPr>
      <t xml:space="preserve">(39) / 100 </t>
    </r>
  </si>
  <si>
    <t xml:space="preserve">Шлифовка бетонных поверхностей </t>
  </si>
  <si>
    <r>
      <t xml:space="preserve">0,39
</t>
    </r>
    <r>
      <rPr>
        <sz val="10"/>
        <color rgb="FF000000"/>
        <rFont val="Times New Roman"/>
        <family val="1"/>
        <charset val="204"/>
      </rPr>
      <t xml:space="preserve">39/100 </t>
    </r>
  </si>
  <si>
    <t>Карборунд</t>
  </si>
  <si>
    <t xml:space="preserve">0,78 </t>
  </si>
  <si>
    <t>Обеспыливание поверхности</t>
  </si>
  <si>
    <t xml:space="preserve">39 </t>
  </si>
  <si>
    <r>
      <t xml:space="preserve">0,0477
</t>
    </r>
    <r>
      <rPr>
        <sz val="10"/>
        <color rgb="FF000000"/>
        <rFont val="Times New Roman"/>
        <family val="1"/>
        <charset val="204"/>
      </rPr>
      <t xml:space="preserve">0,04*0,03*39*1,02 </t>
    </r>
  </si>
  <si>
    <t>Смеси сухие бетонные ремонтные тиксотропные, класс В60 (М800), F400, W16, безусадочные, быстротвердеющие Mapegrout Thixotropic</t>
  </si>
  <si>
    <r>
      <t xml:space="preserve">0,0156
</t>
    </r>
    <r>
      <rPr>
        <sz val="10"/>
        <color rgb="FF000000"/>
        <rFont val="Times New Roman"/>
        <family val="1"/>
        <charset val="204"/>
      </rPr>
      <t xml:space="preserve">(39*0,04) / 100 </t>
    </r>
  </si>
  <si>
    <r>
      <t xml:space="preserve">0,195
</t>
    </r>
    <r>
      <rPr>
        <sz val="10"/>
        <color rgb="FF000000"/>
        <rFont val="Times New Roman"/>
        <family val="1"/>
        <charset val="204"/>
      </rPr>
      <t xml:space="preserve">(39*5) / 1000 </t>
    </r>
  </si>
  <si>
    <t xml:space="preserve">0,39 </t>
  </si>
  <si>
    <t xml:space="preserve">19,5 </t>
  </si>
  <si>
    <t>5,85/39</t>
  </si>
  <si>
    <t xml:space="preserve">3,646305 </t>
  </si>
  <si>
    <t xml:space="preserve">98,28
 </t>
  </si>
  <si>
    <t xml:space="preserve">57,72
</t>
  </si>
  <si>
    <t>Устройство боковой обмазочной изоляции стен, фундаментов ручным способом из сухих смесей: толщиной слоя 3 мм, усиленной армирующей сеткой (шириной по 0,5 м в каждую сторону от трещины)</t>
  </si>
  <si>
    <r>
      <t xml:space="preserve">0,39
</t>
    </r>
    <r>
      <rPr>
        <sz val="10"/>
        <color rgb="FF000000"/>
        <rFont val="Times New Roman"/>
        <family val="1"/>
        <charset val="204"/>
      </rPr>
      <t xml:space="preserve">39*0,5*2 / 100 </t>
    </r>
  </si>
  <si>
    <t>Сетка из стекловолокна армирующая, плотность основы 80 нитей/см, плотность уток 80 нитей/см, поверхностная плотность 170 г/м2</t>
  </si>
  <si>
    <t xml:space="preserve">39,78 </t>
  </si>
  <si>
    <t>Состав двухкомпонентный гидроизоляционный на полимерцементной основе для защиты поверхности бетонных конструкций от воздействия воды, солей и карбонизации, эксплуатируемых в условиях динамической нагрузки и вибрации, эластичен при температуре -40 °C, F200, W6-W16, крупность заполнителя до 0,63 мм, расход 3,3 кг/м2 при толщине слоя 2 мм</t>
  </si>
  <si>
    <t xml:space="preserve">184,47
</t>
  </si>
  <si>
    <t>Раздел 3. Ремонт отделки стен и потолков</t>
  </si>
  <si>
    <t>Отбивка штукатурки с поверхностей: стен и потолков кирпичных</t>
  </si>
  <si>
    <r>
      <t xml:space="preserve">0,64
</t>
    </r>
    <r>
      <rPr>
        <sz val="10"/>
        <color rgb="FF000000"/>
        <rFont val="Times New Roman"/>
        <family val="1"/>
        <charset val="204"/>
      </rPr>
      <t xml:space="preserve">64 / 100 </t>
    </r>
  </si>
  <si>
    <t>Газовая резка бензином, керосином, пропан-бутановой смесью стали круглой, диаметр стали до 20мм</t>
  </si>
  <si>
    <t>10шт</t>
  </si>
  <si>
    <r>
      <t>6,9
69</t>
    </r>
    <r>
      <rPr>
        <sz val="10"/>
        <color rgb="FF000000"/>
        <rFont val="Times New Roman"/>
        <family val="1"/>
        <charset val="204"/>
      </rPr>
      <t xml:space="preserve"> / 10 </t>
    </r>
  </si>
  <si>
    <t xml:space="preserve">Сталь круглая </t>
  </si>
  <si>
    <t>Газовая резка труб без скоса кромок, резка поворотной трубы: наружный диаметр труб 68-102 мм, толщина стенки до 12 мм</t>
  </si>
  <si>
    <t>1 перерез</t>
  </si>
  <si>
    <t>Труба металличекая</t>
  </si>
  <si>
    <t>Заделка отверстий, гнезд и борозд: в стенах и перегородках бетонных площадью до 0,1 м2 (0,1*0,1*0,25)</t>
  </si>
  <si>
    <r>
      <t xml:space="preserve">0,15
</t>
    </r>
    <r>
      <rPr>
        <sz val="10"/>
        <color rgb="FF000000"/>
        <rFont val="Times New Roman"/>
        <family val="1"/>
        <charset val="204"/>
      </rPr>
      <t xml:space="preserve">0,1*0,1*0,25*60 </t>
    </r>
  </si>
  <si>
    <t xml:space="preserve">296,4
 </t>
  </si>
  <si>
    <t>Гвозди строительные</t>
  </si>
  <si>
    <t xml:space="preserve">0,000885 </t>
  </si>
  <si>
    <t>Известь строительная негашеная комовая, сорт I</t>
  </si>
  <si>
    <t xml:space="preserve">0,000735 </t>
  </si>
  <si>
    <t xml:space="preserve">0,001425 </t>
  </si>
  <si>
    <t xml:space="preserve">0,0312 </t>
  </si>
  <si>
    <t>Доска обрезная хвойных пород, естественной влажности, длина 2-6,5 м, ширина 100-250 мм, толщина 30-40 мм, сорт III</t>
  </si>
  <si>
    <t xml:space="preserve">0,027 </t>
  </si>
  <si>
    <t>Ремонт кирпичной кладки стен отдельными местами</t>
  </si>
  <si>
    <t xml:space="preserve">0,42 </t>
  </si>
  <si>
    <t>Раствор кладочный, цементно-известковый, М50</t>
  </si>
  <si>
    <t xml:space="preserve">0,10626 </t>
  </si>
  <si>
    <t>Кирпич керамический лицевой полнотелый одинарный, размеры 250х120х65 мм, марка 100</t>
  </si>
  <si>
    <t xml:space="preserve">0,16884 </t>
  </si>
  <si>
    <t>Сплошное выравнивание внутренних поверхностей (однослойное оштукатуривание) из сухих растворных смесей толщиной до 40 мм: стен</t>
  </si>
  <si>
    <r>
      <t xml:space="preserve">0,04225
</t>
    </r>
    <r>
      <rPr>
        <sz val="10"/>
        <color rgb="FF000000"/>
        <rFont val="Times New Roman"/>
        <family val="1"/>
        <charset val="204"/>
      </rPr>
      <t xml:space="preserve">4,225 / 100 </t>
    </r>
  </si>
  <si>
    <t>Смеси сухие штукатурные на полимерцементной основе для поверхностей из бетона, пенобетона, газобетона и кирпича, В10, F75, расход 1,3 кг/м2 при толщине слоя 1 мм</t>
  </si>
  <si>
    <t>Грунтовка укрепляющая, глубокого проникновения, быстросохнущая, паропроницаемая</t>
  </si>
  <si>
    <t xml:space="preserve">0,435175
</t>
  </si>
  <si>
    <t>Сплошное выравнивание внутренних поверхностей (однослойное оштукатуривание) из сухих растворных смесей толщиной до 20 мм: стен</t>
  </si>
  <si>
    <t>Окраска водно-дисперсионными акриловыми составами улучшенная: по штукатурке стен</t>
  </si>
  <si>
    <t>Шкурка шлифовальная двухслойная с зернистостью 40-25</t>
  </si>
  <si>
    <t xml:space="preserve">0,5376 </t>
  </si>
  <si>
    <t xml:space="preserve">0,1984 </t>
  </si>
  <si>
    <t>Шпатлевка водно-дисперсионная</t>
  </si>
  <si>
    <t xml:space="preserve">0,03264 </t>
  </si>
  <si>
    <t>Краска водно-дисперсионная акрилатная ВД-АК-104</t>
  </si>
  <si>
    <t xml:space="preserve">0,0192 </t>
  </si>
  <si>
    <t xml:space="preserve">12,8
 </t>
  </si>
  <si>
    <t>Окрашивание водоэмульсионными составами поверхностей стен, ранее окрашенных: водоэмульсионной краской с расчисткой старой краски свыше 10 до 35%</t>
  </si>
  <si>
    <r>
      <t xml:space="preserve">6,65
</t>
    </r>
    <r>
      <rPr>
        <sz val="10"/>
        <color rgb="FF000000"/>
        <rFont val="Times New Roman"/>
        <family val="1"/>
        <charset val="204"/>
      </rPr>
      <t xml:space="preserve">665 / 100 </t>
    </r>
  </si>
  <si>
    <t>Пемза</t>
  </si>
  <si>
    <t xml:space="preserve">17,556 </t>
  </si>
  <si>
    <t xml:space="preserve">5,32 </t>
  </si>
  <si>
    <t>Клей для стеклообоев</t>
  </si>
  <si>
    <t xml:space="preserve">16,1595 </t>
  </si>
  <si>
    <t>Шпатлевка клеевая</t>
  </si>
  <si>
    <t xml:space="preserve">0,04256 </t>
  </si>
  <si>
    <t xml:space="preserve">0,44555 </t>
  </si>
  <si>
    <t>Ремонт штукатурки внутренних потолков  по камню известковым раствором площадью отдельных мест: до 1 м2 толщиной слоя до 10 мм</t>
  </si>
  <si>
    <r>
      <t xml:space="preserve">0,18
</t>
    </r>
    <r>
      <rPr>
        <sz val="10"/>
        <color rgb="FF000000"/>
        <rFont val="Times New Roman"/>
        <family val="1"/>
        <charset val="204"/>
      </rPr>
      <t xml:space="preserve">18 / 100 </t>
    </r>
  </si>
  <si>
    <t>Раствор штукатурный, известковый, М100</t>
  </si>
  <si>
    <t>Окраска водно-дисперсионными акриловыми составами улучшенная: по штукатурке потолков</t>
  </si>
  <si>
    <t xml:space="preserve">0,1512 </t>
  </si>
  <si>
    <t xml:space="preserve">0,0558 </t>
  </si>
  <si>
    <t xml:space="preserve">0,0099 </t>
  </si>
  <si>
    <t xml:space="preserve">0,00594 </t>
  </si>
  <si>
    <t xml:space="preserve">3,96
</t>
  </si>
  <si>
    <t>Окрашивание водоэмульсионными составами поверхностей потолков, ранее окрашенных: водоэмульсионной краской, с расчисткой старой краски свыше 10 до 35%</t>
  </si>
  <si>
    <r>
      <t xml:space="preserve">9,22
</t>
    </r>
    <r>
      <rPr>
        <sz val="10"/>
        <color rgb="FF000000"/>
        <rFont val="Times New Roman"/>
        <family val="1"/>
        <charset val="204"/>
      </rPr>
      <t xml:space="preserve">922 / 100 </t>
    </r>
  </si>
  <si>
    <t xml:space="preserve">Пемза </t>
  </si>
  <si>
    <t xml:space="preserve">24,3408 </t>
  </si>
  <si>
    <t xml:space="preserve">14,752 </t>
  </si>
  <si>
    <t xml:space="preserve">22,4046 </t>
  </si>
  <si>
    <t xml:space="preserve">0,062696 </t>
  </si>
  <si>
    <t xml:space="preserve">0,61774 </t>
  </si>
  <si>
    <t>Смена керамогранитных плит: до 3 шт.</t>
  </si>
  <si>
    <r>
      <t xml:space="preserve">1,26
</t>
    </r>
    <r>
      <rPr>
        <sz val="10"/>
        <color rgb="FF000000"/>
        <rFont val="Times New Roman"/>
        <family val="1"/>
        <charset val="204"/>
      </rPr>
      <t xml:space="preserve">126 / 100 </t>
    </r>
  </si>
  <si>
    <t>Смеси сухие водостойкие для затирки межплиточных швов шириной 1-6 мм (различная цветовая гамма)</t>
  </si>
  <si>
    <t xml:space="preserve">0,00252 </t>
  </si>
  <si>
    <t>Плитка керамогранитная, полированная, многоцветная, толщина 11 мм</t>
  </si>
  <si>
    <t xml:space="preserve">11,5668 </t>
  </si>
  <si>
    <t>Клей монтажный сухой для внутренних и наружных работ на основе цементного вяжущего, для плитки, керамогранита, мозаики, камня</t>
  </si>
  <si>
    <t xml:space="preserve">0,018144 </t>
  </si>
  <si>
    <t>Окраска масляными составами ранее окрашенных металлических покрытий отдельных карнизов, брандмауэрных стен, парапетов, зонтов, сандриков, подоконных отливов, металлических балок, прогонов и других мелких покрытий: за два раза с земли и лесов</t>
  </si>
  <si>
    <r>
      <t xml:space="preserve">1,854
</t>
    </r>
    <r>
      <rPr>
        <sz val="10"/>
        <color rgb="FF000000"/>
        <rFont val="Times New Roman"/>
        <family val="1"/>
        <charset val="204"/>
      </rPr>
      <t xml:space="preserve">45,4+54+86 / 100 </t>
    </r>
  </si>
  <si>
    <t xml:space="preserve">0,1854 </t>
  </si>
  <si>
    <t>Олифа комбинированная для разведения масляных густотертых красок и для внешних работ по деревянным поверхностям</t>
  </si>
  <si>
    <t xml:space="preserve">0,0181692 </t>
  </si>
  <si>
    <t>Эмаль ПФ-115, цветная, белый</t>
  </si>
  <si>
    <t xml:space="preserve">Раздел 4. Прочие работы   </t>
  </si>
  <si>
    <t>4.1</t>
  </si>
  <si>
    <r>
      <t xml:space="preserve">0,844
</t>
    </r>
    <r>
      <rPr>
        <sz val="10"/>
        <color rgb="FF000000"/>
        <rFont val="Times New Roman"/>
        <family val="1"/>
        <charset val="204"/>
      </rPr>
      <t xml:space="preserve">84,4 / 100 </t>
    </r>
  </si>
  <si>
    <t xml:space="preserve">Кабель </t>
  </si>
  <si>
    <t>м.п.</t>
  </si>
  <si>
    <t>4.2</t>
  </si>
  <si>
    <t>Демонтаж кабеля, проложенного с креплением скобами</t>
  </si>
  <si>
    <r>
      <t xml:space="preserve">1,23
</t>
    </r>
    <r>
      <rPr>
        <sz val="10"/>
        <color rgb="FF000000"/>
        <rFont val="Times New Roman"/>
        <family val="1"/>
        <charset val="204"/>
      </rPr>
      <t xml:space="preserve">123 / 100 </t>
    </r>
  </si>
  <si>
    <t>повт. использование</t>
  </si>
  <si>
    <t>4.3</t>
  </si>
  <si>
    <t>Монтаж:  кабель трех-пятижильный сечением жилы до 16 мм2 с креплением накладными скобами, полосками (ранее демонтированного)</t>
  </si>
  <si>
    <t xml:space="preserve">0,144 </t>
  </si>
  <si>
    <t xml:space="preserve">0,84 </t>
  </si>
  <si>
    <t>Дюбели распорные полипропиленовые</t>
  </si>
  <si>
    <t xml:space="preserve">0,48 </t>
  </si>
  <si>
    <t>Скобы стальные монтажные двухлапковые (СД), закрепляемый диаметр 27 мм</t>
  </si>
  <si>
    <t xml:space="preserve">2,4 </t>
  </si>
  <si>
    <t>Шурупы самонарезающие стальные с полукруглой головкой и прямым шлицем, остроконечные, диаметр 4 мм, длина 40 мм</t>
  </si>
  <si>
    <t xml:space="preserve">0,0001776 </t>
  </si>
  <si>
    <t xml:space="preserve">0,192 </t>
  </si>
  <si>
    <t>4.4</t>
  </si>
  <si>
    <t>Смена светильников: с лампами накаливания (снятие и установка ранее снятых светильников)</t>
  </si>
  <si>
    <r>
      <t xml:space="preserve">0,7
</t>
    </r>
    <r>
      <rPr>
        <sz val="10"/>
        <color rgb="FF000000"/>
        <rFont val="Times New Roman"/>
        <family val="1"/>
        <charset val="204"/>
      </rPr>
      <t>70 / 100</t>
    </r>
    <r>
      <rPr>
        <b/>
        <sz val="10"/>
        <color rgb="FF000000"/>
        <rFont val="Times New Roman"/>
        <family val="1"/>
        <charset val="204"/>
      </rPr>
      <t xml:space="preserve"> </t>
    </r>
  </si>
  <si>
    <t xml:space="preserve">Светильники </t>
  </si>
  <si>
    <t>4.5</t>
  </si>
  <si>
    <t>Демонтаж: светильников с лампами накаливания</t>
  </si>
  <si>
    <r>
      <t xml:space="preserve">0,05
</t>
    </r>
    <r>
      <rPr>
        <sz val="10"/>
        <color rgb="FF000000"/>
        <rFont val="Times New Roman"/>
        <family val="1"/>
        <charset val="204"/>
      </rPr>
      <t xml:space="preserve">5 / 100 </t>
    </r>
  </si>
  <si>
    <t>4.6</t>
  </si>
  <si>
    <t>Светильник потолочный или настенный с креплением винтами или болтами для помещений: с нормальными условиями среды, одноламповый</t>
  </si>
  <si>
    <r>
      <t xml:space="preserve">0,06
</t>
    </r>
    <r>
      <rPr>
        <sz val="10"/>
        <color rgb="FF000000"/>
        <rFont val="Times New Roman"/>
        <family val="1"/>
        <charset val="204"/>
      </rPr>
      <t xml:space="preserve">6 / 100 </t>
    </r>
  </si>
  <si>
    <t>Светильник промышленный светодиодный 170-260В 60Вт 5500-6500К прозрачный рассеиватель 1200х120х90 IP65 подвесной/накладной УХЛ2</t>
  </si>
  <si>
    <t xml:space="preserve">6 </t>
  </si>
  <si>
    <t xml:space="preserve">1,5498 </t>
  </si>
  <si>
    <t>Винты стальные с полукруглой головкой, длина 50 мм</t>
  </si>
  <si>
    <t xml:space="preserve">0,0001836 </t>
  </si>
  <si>
    <t xml:space="preserve">0,2448 </t>
  </si>
  <si>
    <t>Сжимы соединительные</t>
  </si>
  <si>
    <t xml:space="preserve">0,0612 </t>
  </si>
  <si>
    <t>4.7</t>
  </si>
  <si>
    <t>Демонтаж. Защитные металлические короба по стенам, высота: до 3 м</t>
  </si>
  <si>
    <r>
      <t xml:space="preserve">0,155
</t>
    </r>
    <r>
      <rPr>
        <sz val="10"/>
        <color rgb="FF000000"/>
        <rFont val="Times New Roman"/>
        <family val="1"/>
        <charset val="204"/>
      </rPr>
      <t xml:space="preserve">15,5 / 100 </t>
    </r>
  </si>
  <si>
    <t>м/конструкции защитных коробов</t>
  </si>
  <si>
    <t>4.8</t>
  </si>
  <si>
    <t>Изготовление металлических конструкций защитных кожухов из листовой стали (резка, гибка)</t>
  </si>
  <si>
    <t>4.9</t>
  </si>
  <si>
    <t>Установка металлических защитных кожухов (для защиты кабельных линий) по стенам (S=42,24м2/10штук)</t>
  </si>
  <si>
    <t>Прокат листовой горячекатаный, марки стали Ст3сп, Ст3пс, ширина 1200-3000 мм, толщина 1-8 мм</t>
  </si>
  <si>
    <t xml:space="preserve">0,729
</t>
  </si>
  <si>
    <t>Кислород газообразный технический</t>
  </si>
  <si>
    <t xml:space="preserve">0,9945 </t>
  </si>
  <si>
    <t>Пропан-бутан смесь техническая</t>
  </si>
  <si>
    <t xml:space="preserve">0,29835 </t>
  </si>
  <si>
    <t>Электроды сварочные для сварки низколегированных и углеродистых сталей Э46, диаметр 4 мм</t>
  </si>
  <si>
    <t xml:space="preserve">0,9282 </t>
  </si>
  <si>
    <t>Болты с гайками и шайбами строительные</t>
  </si>
  <si>
    <t xml:space="preserve">2,1879 </t>
  </si>
  <si>
    <t>4.10</t>
  </si>
  <si>
    <t>Погрузка при автомобильных перевозках мусора строительного с погрузкой вручную</t>
  </si>
  <si>
    <t>1 т груза</t>
  </si>
  <si>
    <t>4.11</t>
  </si>
  <si>
    <t>Перевозка грузов I класса автомобилями-самосвалами грузоподъемностью 10 т работающих вне карьера на расстояние до 25 км</t>
  </si>
  <si>
    <t>4.12</t>
  </si>
  <si>
    <t>Условия производства работ:  Производство ремонтно-строительных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  разветвленной сети транспортных и инженерных коммуникаций;   стесненных условий для складирования материалов;  действующего технологического оборудования (поз. 1.1-1.14; 2.1-2.8; 3.1-3.14; 4.1-4.8).</t>
  </si>
  <si>
    <t xml:space="preserve">И.о. главного инженера </t>
  </si>
  <si>
    <t>В.П. Гаримыко</t>
  </si>
  <si>
    <t>Зам.начальника ОЭЦ</t>
  </si>
  <si>
    <t>Р.П. Донец</t>
  </si>
  <si>
    <t xml:space="preserve">И.о.начальника УТОиР ЗиС </t>
  </si>
  <si>
    <t xml:space="preserve">П.П. Голубенко </t>
  </si>
  <si>
    <t xml:space="preserve">Ведущий инженер службы ЗиС 
ООО «ЕвроСибЭнерго-Гидрогенерация»
</t>
  </si>
  <si>
    <t>Заказчик:</t>
  </si>
  <si>
    <t>Подрядчик:</t>
  </si>
  <si>
    <t>Приложение №2 к договору №     от "_____"________________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</si>
</sst>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"/>
  </numFmts>
  <fonts count="24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4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6" fillId="0" borderId="0"/>
    <xf numFmtId="0" fontId="8" fillId="0" borderId="0"/>
    <xf numFmtId="0" fontId="16" fillId="0" borderId="0"/>
  </cellStyleXfs>
  <cellXfs count="224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Fill="1"/>
    <xf numFmtId="0" fontId="2" fillId="0" borderId="0" xfId="1" applyFont="1" applyFill="1" applyAlignment="1">
      <alignment horizontal="center" vertical="top"/>
    </xf>
    <xf numFmtId="0" fontId="2" fillId="0" borderId="0" xfId="1" applyNumberFormat="1" applyFont="1" applyFill="1" applyAlignment="1">
      <alignment horizontal="center" vertical="top" wrapText="1"/>
    </xf>
    <xf numFmtId="0" fontId="2" fillId="0" borderId="0" xfId="1" applyNumberFormat="1" applyFont="1" applyFill="1" applyAlignment="1">
      <alignment horizontal="right" vertical="top"/>
    </xf>
    <xf numFmtId="0" fontId="2" fillId="0" borderId="0" xfId="1" applyFont="1" applyFill="1"/>
    <xf numFmtId="0" fontId="2" fillId="0" borderId="0" xfId="0" applyFont="1" applyAlignment="1"/>
    <xf numFmtId="0" fontId="2" fillId="0" borderId="0" xfId="0" applyFont="1" applyFill="1" applyAlignment="1"/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4" xfId="0" applyNumberFormat="1" applyFont="1" applyBorder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 vertical="top"/>
    </xf>
    <xf numFmtId="0" fontId="2" fillId="0" borderId="2" xfId="0" applyFont="1" applyBorder="1"/>
    <xf numFmtId="0" fontId="2" fillId="0" borderId="2" xfId="0" applyFont="1" applyFill="1" applyBorder="1"/>
    <xf numFmtId="0" fontId="2" fillId="0" borderId="3" xfId="0" applyFont="1" applyBorder="1"/>
    <xf numFmtId="0" fontId="2" fillId="0" borderId="12" xfId="0" applyFont="1" applyBorder="1"/>
    <xf numFmtId="0" fontId="2" fillId="0" borderId="1" xfId="0" applyFont="1" applyBorder="1"/>
    <xf numFmtId="0" fontId="2" fillId="0" borderId="0" xfId="0" applyFont="1" applyAlignment="1">
      <alignment horizontal="center"/>
    </xf>
    <xf numFmtId="0" fontId="5" fillId="0" borderId="0" xfId="1" applyFont="1" applyFill="1" applyAlignment="1">
      <alignment horizontal="center"/>
    </xf>
    <xf numFmtId="0" fontId="5" fillId="0" borderId="0" xfId="1" applyNumberFormat="1" applyFont="1" applyFill="1" applyAlignment="1">
      <alignment horizontal="center" wrapText="1"/>
    </xf>
    <xf numFmtId="0" fontId="2" fillId="0" borderId="0" xfId="1" applyFont="1" applyFill="1" applyAlignment="1"/>
    <xf numFmtId="0" fontId="7" fillId="0" borderId="0" xfId="0" applyFont="1" applyAlignment="1">
      <alignment horizontal="left"/>
    </xf>
    <xf numFmtId="0" fontId="5" fillId="0" borderId="0" xfId="0" applyFont="1" applyFill="1" applyAlignment="1">
      <alignment horizontal="center"/>
    </xf>
    <xf numFmtId="0" fontId="5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11" fillId="0" borderId="0" xfId="0" applyFont="1" applyAlignment="1">
      <alignment horizontal="left" vertical="top"/>
    </xf>
    <xf numFmtId="0" fontId="5" fillId="0" borderId="0" xfId="1" applyFont="1" applyFill="1" applyAlignment="1">
      <alignment horizontal="center" vertical="top"/>
    </xf>
    <xf numFmtId="0" fontId="5" fillId="0" borderId="0" xfId="1" applyNumberFormat="1" applyFont="1" applyFill="1" applyAlignment="1">
      <alignment horizontal="center" vertical="top" wrapText="1"/>
    </xf>
    <xf numFmtId="0" fontId="2" fillId="0" borderId="0" xfId="1" applyFont="1" applyFill="1" applyAlignment="1">
      <alignment vertical="top"/>
    </xf>
    <xf numFmtId="0" fontId="13" fillId="0" borderId="0" xfId="1" applyFont="1" applyFill="1"/>
    <xf numFmtId="0" fontId="13" fillId="0" borderId="0" xfId="0" applyFont="1" applyFill="1"/>
    <xf numFmtId="0" fontId="13" fillId="0" borderId="0" xfId="0" applyFont="1" applyFill="1" applyAlignment="1">
      <alignment horizontal="center"/>
    </xf>
    <xf numFmtId="0" fontId="13" fillId="0" borderId="0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3" fillId="0" borderId="0" xfId="0" applyFont="1"/>
    <xf numFmtId="0" fontId="14" fillId="0" borderId="0" xfId="1" applyFont="1" applyFill="1" applyAlignment="1">
      <alignment horizontal="left" vertical="top"/>
    </xf>
    <xf numFmtId="0" fontId="15" fillId="0" borderId="0" xfId="0" applyFont="1" applyFill="1" applyAlignment="1">
      <alignment vertical="top"/>
    </xf>
    <xf numFmtId="0" fontId="15" fillId="0" borderId="0" xfId="1" applyFont="1" applyFill="1" applyAlignment="1">
      <alignment vertical="top"/>
    </xf>
    <xf numFmtId="0" fontId="15" fillId="0" borderId="0" xfId="1" applyFont="1" applyFill="1" applyAlignment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/>
    <xf numFmtId="0" fontId="13" fillId="0" borderId="2" xfId="0" applyFont="1" applyBorder="1" applyAlignment="1">
      <alignment horizontal="left" vertical="top" wrapText="1"/>
    </xf>
    <xf numFmtId="0" fontId="13" fillId="0" borderId="2" xfId="0" applyFont="1" applyFill="1" applyBorder="1"/>
    <xf numFmtId="0" fontId="13" fillId="0" borderId="15" xfId="0" applyFont="1" applyBorder="1" applyAlignment="1">
      <alignment horizontal="right" vertical="top"/>
    </xf>
    <xf numFmtId="49" fontId="13" fillId="0" borderId="0" xfId="1" applyNumberFormat="1" applyFont="1" applyFill="1" applyAlignment="1">
      <alignment horizontal="left" vertical="top" wrapText="1"/>
    </xf>
    <xf numFmtId="0" fontId="18" fillId="0" borderId="0" xfId="0" applyFont="1" applyAlignment="1">
      <alignment horizontal="right" vertical="top"/>
    </xf>
    <xf numFmtId="49" fontId="18" fillId="0" borderId="0" xfId="0" applyNumberFormat="1" applyFont="1" applyFill="1" applyAlignment="1">
      <alignment horizontal="left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" xfId="0" applyFont="1" applyBorder="1"/>
    <xf numFmtId="0" fontId="13" fillId="0" borderId="12" xfId="0" applyFont="1" applyBorder="1"/>
    <xf numFmtId="0" fontId="1" fillId="0" borderId="0" xfId="0" applyFont="1" applyFill="1" applyAlignment="1"/>
    <xf numFmtId="0" fontId="13" fillId="0" borderId="0" xfId="1" applyFont="1" applyFill="1" applyAlignment="1">
      <alignment horizontal="left" vertical="top" wrapText="1"/>
    </xf>
    <xf numFmtId="0" fontId="18" fillId="0" borderId="0" xfId="0" applyFont="1" applyFill="1" applyAlignment="1">
      <alignment horizontal="left" wrapText="1"/>
    </xf>
    <xf numFmtId="0" fontId="13" fillId="0" borderId="0" xfId="0" applyFont="1" applyAlignment="1">
      <alignment horizontal="center" vertical="top" wrapText="1"/>
    </xf>
    <xf numFmtId="0" fontId="12" fillId="0" borderId="0" xfId="1" applyFont="1" applyFill="1" applyAlignment="1">
      <alignment horizontal="right"/>
    </xf>
    <xf numFmtId="0" fontId="1" fillId="0" borderId="0" xfId="0" applyFont="1" applyAlignment="1">
      <alignment vertical="top"/>
    </xf>
    <xf numFmtId="0" fontId="1" fillId="0" borderId="0" xfId="0" applyFont="1" applyAlignment="1"/>
    <xf numFmtId="0" fontId="1" fillId="0" borderId="0" xfId="0" applyFont="1" applyFill="1"/>
    <xf numFmtId="0" fontId="1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9" fillId="0" borderId="0" xfId="0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49" fontId="9" fillId="0" borderId="3" xfId="0" applyNumberFormat="1" applyFont="1" applyFill="1" applyBorder="1" applyAlignment="1" applyProtection="1">
      <alignment horizontal="center" vertical="top" wrapText="1"/>
    </xf>
    <xf numFmtId="0" fontId="13" fillId="0" borderId="3" xfId="0" applyFont="1" applyBorder="1"/>
    <xf numFmtId="49" fontId="10" fillId="0" borderId="2" xfId="0" applyNumberFormat="1" applyFont="1" applyFill="1" applyBorder="1" applyAlignment="1" applyProtection="1">
      <alignment horizontal="left" vertical="top" wrapText="1"/>
    </xf>
    <xf numFmtId="49" fontId="17" fillId="0" borderId="2" xfId="0" applyNumberFormat="1" applyFont="1" applyFill="1" applyBorder="1" applyAlignment="1" applyProtection="1">
      <alignment horizontal="center" vertical="top" wrapText="1"/>
    </xf>
    <xf numFmtId="49" fontId="17" fillId="0" borderId="2" xfId="0" applyNumberFormat="1" applyFont="1" applyFill="1" applyBorder="1" applyAlignment="1" applyProtection="1">
      <alignment horizontal="right" vertical="top" wrapText="1"/>
    </xf>
    <xf numFmtId="0" fontId="2" fillId="0" borderId="2" xfId="0" applyFont="1" applyFill="1" applyBorder="1" applyAlignment="1">
      <alignment vertical="top"/>
    </xf>
    <xf numFmtId="49" fontId="2" fillId="0" borderId="1" xfId="0" applyNumberFormat="1" applyFont="1" applyFill="1" applyBorder="1" applyAlignment="1" applyProtection="1">
      <alignment horizontal="right" vertical="top" wrapText="1"/>
    </xf>
    <xf numFmtId="0" fontId="17" fillId="0" borderId="2" xfId="0" applyNumberFormat="1" applyFont="1" applyFill="1" applyBorder="1" applyAlignment="1" applyProtection="1">
      <alignment horizontal="right" vertical="top" wrapText="1"/>
    </xf>
    <xf numFmtId="0" fontId="13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 vertical="top"/>
    </xf>
    <xf numFmtId="49" fontId="2" fillId="0" borderId="12" xfId="0" applyNumberFormat="1" applyFont="1" applyFill="1" applyBorder="1" applyAlignment="1" applyProtection="1">
      <alignment horizontal="right" vertical="top" wrapText="1"/>
    </xf>
    <xf numFmtId="49" fontId="10" fillId="0" borderId="2" xfId="0" applyNumberFormat="1" applyFont="1" applyBorder="1" applyAlignment="1">
      <alignment horizontal="left" vertical="top" wrapText="1"/>
    </xf>
    <xf numFmtId="49" fontId="17" fillId="0" borderId="15" xfId="0" applyNumberFormat="1" applyFont="1" applyBorder="1" applyAlignment="1">
      <alignment horizontal="center" vertical="top" wrapText="1"/>
    </xf>
    <xf numFmtId="0" fontId="17" fillId="0" borderId="15" xfId="0" applyFont="1" applyBorder="1" applyAlignment="1">
      <alignment horizontal="right" vertical="top" wrapText="1"/>
    </xf>
    <xf numFmtId="49" fontId="21" fillId="0" borderId="1" xfId="0" applyNumberFormat="1" applyFont="1" applyFill="1" applyBorder="1" applyAlignment="1" applyProtection="1">
      <alignment horizontal="center" vertical="top" wrapText="1"/>
    </xf>
    <xf numFmtId="49" fontId="9" fillId="0" borderId="2" xfId="0" applyNumberFormat="1" applyFont="1" applyFill="1" applyBorder="1" applyAlignment="1" applyProtection="1">
      <alignment horizontal="center" vertical="top" wrapText="1"/>
    </xf>
    <xf numFmtId="49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right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right" vertical="top"/>
    </xf>
    <xf numFmtId="0" fontId="13" fillId="0" borderId="15" xfId="0" applyFont="1" applyBorder="1" applyAlignment="1">
      <alignment horizontal="right" vertical="top" wrapText="1"/>
    </xf>
    <xf numFmtId="0" fontId="9" fillId="0" borderId="3" xfId="0" applyNumberFormat="1" applyFont="1" applyFill="1" applyBorder="1" applyAlignment="1" applyProtection="1">
      <alignment horizontal="right" vertical="top" wrapText="1"/>
    </xf>
    <xf numFmtId="49" fontId="9" fillId="0" borderId="12" xfId="0" applyNumberFormat="1" applyFont="1" applyFill="1" applyBorder="1" applyAlignment="1" applyProtection="1">
      <alignment horizontal="center" vertical="top" wrapText="1"/>
    </xf>
    <xf numFmtId="49" fontId="10" fillId="0" borderId="14" xfId="0" applyNumberFormat="1" applyFont="1" applyBorder="1" applyAlignment="1">
      <alignment horizontal="left" vertical="top" wrapText="1"/>
    </xf>
    <xf numFmtId="49" fontId="17" fillId="0" borderId="2" xfId="0" applyNumberFormat="1" applyFont="1" applyBorder="1" applyAlignment="1">
      <alignment horizontal="center" vertical="top" wrapText="1"/>
    </xf>
    <xf numFmtId="49" fontId="17" fillId="0" borderId="15" xfId="0" applyNumberFormat="1" applyFont="1" applyBorder="1" applyAlignment="1">
      <alignment horizontal="right" vertical="top" wrapText="1"/>
    </xf>
    <xf numFmtId="49" fontId="9" fillId="0" borderId="1" xfId="0" applyNumberFormat="1" applyFont="1" applyFill="1" applyBorder="1" applyAlignment="1" applyProtection="1">
      <alignment horizontal="center" vertical="top" wrapText="1"/>
    </xf>
    <xf numFmtId="49" fontId="10" fillId="0" borderId="19" xfId="0" applyNumberFormat="1" applyFont="1" applyBorder="1" applyAlignment="1">
      <alignment horizontal="left" vertical="top" wrapText="1"/>
    </xf>
    <xf numFmtId="49" fontId="17" fillId="0" borderId="1" xfId="0" applyNumberFormat="1" applyFont="1" applyBorder="1" applyAlignment="1">
      <alignment horizontal="center" vertical="top" wrapText="1"/>
    </xf>
    <xf numFmtId="49" fontId="17" fillId="0" borderId="20" xfId="0" applyNumberFormat="1" applyFont="1" applyBorder="1" applyAlignment="1">
      <alignment horizontal="right" vertical="top" wrapText="1"/>
    </xf>
    <xf numFmtId="49" fontId="9" fillId="0" borderId="3" xfId="0" applyNumberFormat="1" applyFont="1" applyFill="1" applyBorder="1" applyAlignment="1" applyProtection="1">
      <alignment horizontal="left" vertical="top" wrapText="1"/>
    </xf>
    <xf numFmtId="0" fontId="13" fillId="0" borderId="2" xfId="0" applyFont="1" applyBorder="1"/>
    <xf numFmtId="49" fontId="21" fillId="0" borderId="12" xfId="0" applyNumberFormat="1" applyFont="1" applyFill="1" applyBorder="1" applyAlignment="1" applyProtection="1">
      <alignment horizontal="center" vertical="top" wrapText="1"/>
    </xf>
    <xf numFmtId="49" fontId="21" fillId="0" borderId="12" xfId="0" applyNumberFormat="1" applyFont="1" applyFill="1" applyBorder="1" applyAlignment="1" applyProtection="1">
      <alignment horizontal="right" vertical="top" wrapText="1"/>
    </xf>
    <xf numFmtId="49" fontId="21" fillId="0" borderId="1" xfId="0" applyNumberFormat="1" applyFont="1" applyFill="1" applyBorder="1" applyAlignment="1" applyProtection="1">
      <alignment horizontal="right" vertical="top" wrapText="1"/>
    </xf>
    <xf numFmtId="0" fontId="17" fillId="0" borderId="3" xfId="2" applyNumberFormat="1" applyFont="1" applyFill="1" applyBorder="1" applyAlignment="1" applyProtection="1">
      <alignment horizontal="right" vertical="top" wrapText="1"/>
    </xf>
    <xf numFmtId="0" fontId="2" fillId="0" borderId="2" xfId="0" applyFont="1" applyBorder="1" applyAlignment="1">
      <alignment vertical="top"/>
    </xf>
    <xf numFmtId="49" fontId="17" fillId="0" borderId="2" xfId="2" applyNumberFormat="1" applyFont="1" applyFill="1" applyBorder="1" applyAlignment="1" applyProtection="1">
      <alignment horizontal="right"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right" vertical="top"/>
    </xf>
    <xf numFmtId="0" fontId="13" fillId="0" borderId="18" xfId="0" applyFont="1" applyBorder="1" applyAlignment="1">
      <alignment horizontal="right" vertical="top"/>
    </xf>
    <xf numFmtId="49" fontId="21" fillId="0" borderId="1" xfId="0" applyNumberFormat="1" applyFont="1" applyFill="1" applyBorder="1" applyAlignment="1" applyProtection="1">
      <alignment horizontal="left" vertical="top" wrapText="1"/>
    </xf>
    <xf numFmtId="165" fontId="17" fillId="0" borderId="2" xfId="0" applyNumberFormat="1" applyFont="1" applyFill="1" applyBorder="1" applyAlignment="1" applyProtection="1">
      <alignment horizontal="right" vertical="top" wrapText="1"/>
    </xf>
    <xf numFmtId="0" fontId="13" fillId="0" borderId="3" xfId="0" applyFont="1" applyBorder="1" applyAlignment="1">
      <alignment horizontal="right" vertical="top"/>
    </xf>
    <xf numFmtId="49" fontId="17" fillId="0" borderId="2" xfId="0" applyNumberFormat="1" applyFont="1" applyBorder="1" applyAlignment="1">
      <alignment horizontal="right" vertical="top" wrapText="1"/>
    </xf>
    <xf numFmtId="49" fontId="17" fillId="0" borderId="1" xfId="0" applyNumberFormat="1" applyFont="1" applyBorder="1" applyAlignment="1">
      <alignment horizontal="right" vertical="top" wrapText="1"/>
    </xf>
    <xf numFmtId="0" fontId="17" fillId="0" borderId="12" xfId="0" applyFont="1" applyBorder="1" applyAlignment="1">
      <alignment horizontal="right"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15" xfId="0" applyNumberFormat="1" applyFont="1" applyBorder="1" applyAlignment="1">
      <alignment horizontal="left" vertical="top" wrapText="1"/>
    </xf>
    <xf numFmtId="49" fontId="9" fillId="0" borderId="15" xfId="0" applyNumberFormat="1" applyFont="1" applyBorder="1" applyAlignment="1">
      <alignment horizontal="center" vertical="top" wrapText="1"/>
    </xf>
    <xf numFmtId="0" fontId="9" fillId="0" borderId="15" xfId="0" applyFont="1" applyBorder="1" applyAlignment="1">
      <alignment horizontal="right" vertical="top" wrapText="1"/>
    </xf>
    <xf numFmtId="0" fontId="13" fillId="0" borderId="15" xfId="0" applyFont="1" applyBorder="1" applyAlignment="1">
      <alignment horizontal="left" vertical="top" wrapText="1"/>
    </xf>
    <xf numFmtId="0" fontId="2" fillId="0" borderId="15" xfId="0" applyFont="1" applyBorder="1"/>
    <xf numFmtId="0" fontId="13" fillId="0" borderId="15" xfId="0" applyFont="1" applyBorder="1"/>
    <xf numFmtId="49" fontId="9" fillId="0" borderId="3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right" vertical="top" wrapText="1"/>
    </xf>
    <xf numFmtId="49" fontId="10" fillId="0" borderId="20" xfId="0" applyNumberFormat="1" applyFont="1" applyBorder="1" applyAlignment="1">
      <alignment horizontal="left" vertical="top" wrapText="1"/>
    </xf>
    <xf numFmtId="49" fontId="17" fillId="0" borderId="20" xfId="0" applyNumberFormat="1" applyFont="1" applyBorder="1" applyAlignment="1">
      <alignment horizontal="center" vertical="top" wrapText="1"/>
    </xf>
    <xf numFmtId="0" fontId="2" fillId="0" borderId="20" xfId="0" applyFont="1" applyBorder="1" applyAlignment="1">
      <alignment vertical="top"/>
    </xf>
    <xf numFmtId="49" fontId="2" fillId="0" borderId="12" xfId="0" applyNumberFormat="1" applyFont="1" applyBorder="1" applyAlignment="1">
      <alignment horizontal="right" vertical="top" wrapText="1"/>
    </xf>
    <xf numFmtId="49" fontId="21" fillId="0" borderId="12" xfId="0" applyNumberFormat="1" applyFont="1" applyBorder="1" applyAlignment="1">
      <alignment horizontal="center" vertical="top" wrapText="1"/>
    </xf>
    <xf numFmtId="0" fontId="9" fillId="0" borderId="12" xfId="0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1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49" fontId="9" fillId="0" borderId="2" xfId="2" applyNumberFormat="1" applyFont="1" applyFill="1" applyBorder="1" applyAlignment="1" applyProtection="1">
      <alignment horizontal="left" vertical="top" wrapText="1"/>
    </xf>
    <xf numFmtId="49" fontId="9" fillId="0" borderId="2" xfId="2" applyNumberFormat="1" applyFont="1" applyFill="1" applyBorder="1" applyAlignment="1" applyProtection="1">
      <alignment horizontal="center" vertical="top" wrapText="1"/>
    </xf>
    <xf numFmtId="0" fontId="9" fillId="0" borderId="2" xfId="2" applyNumberFormat="1" applyFont="1" applyFill="1" applyBorder="1" applyAlignment="1" applyProtection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right" vertical="top"/>
    </xf>
    <xf numFmtId="0" fontId="13" fillId="0" borderId="2" xfId="0" applyFont="1" applyBorder="1" applyAlignment="1">
      <alignment horizontal="right" vertical="top" wrapText="1"/>
    </xf>
    <xf numFmtId="49" fontId="9" fillId="0" borderId="3" xfId="2" applyNumberFormat="1" applyFont="1" applyFill="1" applyBorder="1" applyAlignment="1" applyProtection="1">
      <alignment horizontal="center" vertical="top" wrapText="1"/>
    </xf>
    <xf numFmtId="0" fontId="9" fillId="0" borderId="3" xfId="2" applyNumberFormat="1" applyFont="1" applyFill="1" applyBorder="1" applyAlignment="1" applyProtection="1">
      <alignment horizontal="right" vertical="top" wrapText="1"/>
    </xf>
    <xf numFmtId="49" fontId="10" fillId="0" borderId="21" xfId="2" applyNumberFormat="1" applyFont="1" applyFill="1" applyBorder="1" applyAlignment="1" applyProtection="1">
      <alignment horizontal="left" vertical="top" wrapText="1"/>
    </xf>
    <xf numFmtId="49" fontId="17" fillId="0" borderId="12" xfId="2" applyNumberFormat="1" applyFont="1" applyFill="1" applyBorder="1" applyAlignment="1" applyProtection="1">
      <alignment horizontal="center" vertical="top" wrapText="1"/>
    </xf>
    <xf numFmtId="0" fontId="17" fillId="0" borderId="2" xfId="2" applyNumberFormat="1" applyFont="1" applyFill="1" applyBorder="1" applyAlignment="1" applyProtection="1">
      <alignment horizontal="right" vertical="top" wrapText="1"/>
    </xf>
    <xf numFmtId="49" fontId="10" fillId="0" borderId="14" xfId="2" applyNumberFormat="1" applyFont="1" applyFill="1" applyBorder="1" applyAlignment="1" applyProtection="1">
      <alignment horizontal="left" vertical="top" wrapText="1"/>
    </xf>
    <xf numFmtId="49" fontId="17" fillId="0" borderId="2" xfId="2" applyNumberFormat="1" applyFont="1" applyFill="1" applyBorder="1" applyAlignment="1" applyProtection="1">
      <alignment horizontal="center" vertical="top" wrapText="1"/>
    </xf>
    <xf numFmtId="49" fontId="9" fillId="0" borderId="2" xfId="0" applyNumberFormat="1" applyFont="1" applyBorder="1" applyAlignment="1">
      <alignment horizontal="left" vertical="top" wrapText="1"/>
    </xf>
    <xf numFmtId="0" fontId="9" fillId="0" borderId="2" xfId="0" applyFont="1" applyBorder="1" applyAlignment="1">
      <alignment horizontal="right" vertical="top" wrapText="1"/>
    </xf>
    <xf numFmtId="49" fontId="13" fillId="0" borderId="2" xfId="0" applyNumberFormat="1" applyFont="1" applyBorder="1" applyAlignment="1">
      <alignment wrapText="1"/>
    </xf>
    <xf numFmtId="49" fontId="9" fillId="0" borderId="3" xfId="0" applyNumberFormat="1" applyFont="1" applyBorder="1" applyAlignment="1">
      <alignment horizontal="left" vertical="top" wrapText="1"/>
    </xf>
    <xf numFmtId="49" fontId="13" fillId="0" borderId="3" xfId="0" applyNumberFormat="1" applyFont="1" applyBorder="1" applyAlignment="1">
      <alignment wrapText="1"/>
    </xf>
    <xf numFmtId="0" fontId="13" fillId="0" borderId="18" xfId="0" applyFont="1" applyBorder="1" applyAlignment="1">
      <alignment horizontal="right" vertical="top" wrapText="1"/>
    </xf>
    <xf numFmtId="49" fontId="10" fillId="0" borderId="17" xfId="2" applyNumberFormat="1" applyFont="1" applyFill="1" applyBorder="1" applyAlignment="1" applyProtection="1">
      <alignment horizontal="left" vertical="top" wrapText="1"/>
    </xf>
    <xf numFmtId="49" fontId="17" fillId="0" borderId="3" xfId="2" applyNumberFormat="1" applyFont="1" applyFill="1" applyBorder="1" applyAlignment="1" applyProtection="1">
      <alignment horizontal="center" vertical="top" wrapText="1"/>
    </xf>
    <xf numFmtId="49" fontId="9" fillId="0" borderId="12" xfId="0" applyNumberFormat="1" applyFont="1" applyBorder="1" applyAlignment="1">
      <alignment horizontal="center" vertical="top" wrapText="1"/>
    </xf>
    <xf numFmtId="0" fontId="22" fillId="0" borderId="2" xfId="0" applyFont="1" applyBorder="1" applyAlignment="1">
      <alignment horizontal="left" vertical="top" wrapText="1"/>
    </xf>
    <xf numFmtId="164" fontId="22" fillId="0" borderId="2" xfId="0" applyNumberFormat="1" applyFont="1" applyBorder="1" applyAlignment="1">
      <alignment horizontal="right" vertical="top" wrapText="1"/>
    </xf>
    <xf numFmtId="164" fontId="18" fillId="0" borderId="2" xfId="0" applyNumberFormat="1" applyFont="1" applyBorder="1"/>
    <xf numFmtId="0" fontId="22" fillId="0" borderId="20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center" vertical="top" wrapText="1"/>
    </xf>
    <xf numFmtId="164" fontId="22" fillId="0" borderId="20" xfId="0" applyNumberFormat="1" applyFont="1" applyBorder="1" applyAlignment="1">
      <alignment horizontal="right" vertical="top" wrapText="1"/>
    </xf>
    <xf numFmtId="0" fontId="13" fillId="0" borderId="20" xfId="0" applyFont="1" applyBorder="1"/>
    <xf numFmtId="0" fontId="2" fillId="0" borderId="20" xfId="0" applyFont="1" applyBorder="1"/>
    <xf numFmtId="0" fontId="18" fillId="0" borderId="0" xfId="0" applyFont="1" applyFill="1" applyAlignment="1">
      <alignment vertical="top"/>
    </xf>
    <xf numFmtId="0" fontId="13" fillId="0" borderId="0" xfId="0" applyFont="1" applyFill="1" applyAlignment="1">
      <alignment vertical="top"/>
    </xf>
    <xf numFmtId="0" fontId="18" fillId="0" borderId="0" xfId="0" applyFont="1"/>
    <xf numFmtId="0" fontId="18" fillId="0" borderId="0" xfId="0" applyFont="1" applyFill="1" applyAlignment="1"/>
    <xf numFmtId="0" fontId="23" fillId="0" borderId="0" xfId="0" applyFont="1" applyFill="1" applyAlignment="1"/>
    <xf numFmtId="0" fontId="18" fillId="0" borderId="0" xfId="0" applyFont="1" applyFill="1"/>
    <xf numFmtId="0" fontId="7" fillId="0" borderId="0" xfId="0" applyFont="1" applyFill="1"/>
    <xf numFmtId="0" fontId="2" fillId="0" borderId="16" xfId="0" applyFont="1" applyBorder="1" applyAlignment="1">
      <alignment vertical="top" wrapText="1"/>
    </xf>
    <xf numFmtId="0" fontId="2" fillId="0" borderId="16" xfId="0" applyFont="1" applyBorder="1" applyAlignment="1">
      <alignment vertical="top"/>
    </xf>
    <xf numFmtId="0" fontId="23" fillId="0" borderId="0" xfId="0" applyFont="1" applyFill="1" applyAlignment="1">
      <alignment horizontal="left" wrapText="1"/>
    </xf>
    <xf numFmtId="0" fontId="23" fillId="0" borderId="0" xfId="0" applyFont="1" applyFill="1" applyAlignment="1">
      <alignment horizontal="left" vertical="top" wrapText="1"/>
    </xf>
    <xf numFmtId="0" fontId="2" fillId="0" borderId="0" xfId="0" applyFont="1" applyAlignment="1">
      <alignment vertical="top" wrapText="1"/>
    </xf>
    <xf numFmtId="49" fontId="14" fillId="2" borderId="14" xfId="0" applyNumberFormat="1" applyFont="1" applyFill="1" applyBorder="1" applyAlignment="1" applyProtection="1">
      <alignment horizontal="left" wrapText="1"/>
    </xf>
    <xf numFmtId="49" fontId="14" fillId="2" borderId="13" xfId="0" applyNumberFormat="1" applyFont="1" applyFill="1" applyBorder="1" applyAlignment="1" applyProtection="1">
      <alignment horizontal="left" wrapText="1"/>
    </xf>
    <xf numFmtId="49" fontId="9" fillId="0" borderId="3" xfId="0" applyNumberFormat="1" applyFont="1" applyBorder="1" applyAlignment="1">
      <alignment horizontal="left" vertical="top" wrapText="1"/>
    </xf>
    <xf numFmtId="49" fontId="9" fillId="0" borderId="12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49" fontId="9" fillId="0" borderId="3" xfId="2" applyNumberFormat="1" applyFont="1" applyFill="1" applyBorder="1" applyAlignment="1" applyProtection="1">
      <alignment horizontal="left" vertical="top" wrapText="1"/>
    </xf>
    <xf numFmtId="49" fontId="9" fillId="0" borderId="12" xfId="2" applyNumberFormat="1" applyFont="1" applyFill="1" applyBorder="1" applyAlignment="1" applyProtection="1">
      <alignment horizontal="left" vertical="top" wrapText="1"/>
    </xf>
    <xf numFmtId="49" fontId="9" fillId="0" borderId="1" xfId="2" applyNumberFormat="1" applyFont="1" applyFill="1" applyBorder="1" applyAlignment="1" applyProtection="1">
      <alignment horizontal="left"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12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3" xfId="0" applyNumberFormat="1" applyFont="1" applyFill="1" applyBorder="1" applyAlignment="1" applyProtection="1">
      <alignment horizontal="left" vertical="top" wrapText="1"/>
    </xf>
    <xf numFmtId="49" fontId="9" fillId="0" borderId="12" xfId="0" applyNumberFormat="1" applyFont="1" applyFill="1" applyBorder="1" applyAlignment="1" applyProtection="1">
      <alignment horizontal="left" vertical="top" wrapText="1"/>
    </xf>
    <xf numFmtId="49" fontId="9" fillId="0" borderId="1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right" vertical="top" wrapText="1"/>
    </xf>
    <xf numFmtId="0" fontId="9" fillId="0" borderId="12" xfId="0" applyNumberFormat="1" applyFont="1" applyFill="1" applyBorder="1" applyAlignment="1" applyProtection="1">
      <alignment horizontal="right" vertical="top" wrapText="1"/>
    </xf>
    <xf numFmtId="0" fontId="9" fillId="0" borderId="1" xfId="0" applyNumberFormat="1" applyFont="1" applyFill="1" applyBorder="1" applyAlignment="1" applyProtection="1">
      <alignment horizontal="right" vertical="top" wrapText="1"/>
    </xf>
    <xf numFmtId="49" fontId="9" fillId="0" borderId="3" xfId="0" applyNumberFormat="1" applyFont="1" applyFill="1" applyBorder="1" applyAlignment="1" applyProtection="1">
      <alignment horizontal="center" vertical="top" wrapText="1"/>
    </xf>
    <xf numFmtId="49" fontId="9" fillId="0" borderId="12" xfId="0" applyNumberFormat="1" applyFont="1" applyFill="1" applyBorder="1" applyAlignment="1" applyProtection="1">
      <alignment horizontal="center" vertical="top" wrapText="1"/>
    </xf>
    <xf numFmtId="49" fontId="9" fillId="0" borderId="1" xfId="0" applyNumberFormat="1" applyFont="1" applyFill="1" applyBorder="1" applyAlignment="1" applyProtection="1">
      <alignment horizontal="center" vertical="top" wrapText="1"/>
    </xf>
    <xf numFmtId="49" fontId="9" fillId="2" borderId="14" xfId="0" applyNumberFormat="1" applyFont="1" applyFill="1" applyBorder="1" applyAlignment="1" applyProtection="1">
      <alignment horizontal="left" vertical="center" wrapText="1"/>
    </xf>
    <xf numFmtId="49" fontId="9" fillId="2" borderId="13" xfId="0" applyNumberFormat="1" applyFont="1" applyFill="1" applyBorder="1" applyAlignment="1" applyProtection="1">
      <alignment horizontal="left" vertical="center" wrapText="1"/>
    </xf>
    <xf numFmtId="49" fontId="9" fillId="2" borderId="15" xfId="0" applyNumberFormat="1" applyFont="1" applyFill="1" applyBorder="1" applyAlignment="1" applyProtection="1">
      <alignment horizontal="left" vertical="center" wrapText="1"/>
    </xf>
    <xf numFmtId="0" fontId="13" fillId="0" borderId="3" xfId="0" applyFont="1" applyBorder="1" applyAlignment="1">
      <alignment horizontal="right" vertical="top" wrapText="1"/>
    </xf>
    <xf numFmtId="0" fontId="13" fillId="0" borderId="12" xfId="0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0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5" fillId="0" borderId="0" xfId="1" applyFont="1" applyFill="1" applyAlignment="1">
      <alignment horizontal="left" vertical="top" wrapText="1"/>
    </xf>
    <xf numFmtId="0" fontId="15" fillId="0" borderId="0" xfId="1" applyFont="1" applyFill="1" applyAlignment="1">
      <alignment horizontal="left" wrapText="1"/>
    </xf>
    <xf numFmtId="0" fontId="7" fillId="0" borderId="0" xfId="0" applyFont="1" applyAlignment="1">
      <alignment horizontal="right" vertical="top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3"/>
  <sheetViews>
    <sheetView tabSelected="1" view="pageBreakPreview" topLeftCell="A2" zoomScale="130" zoomScaleNormal="100" zoomScaleSheetLayoutView="130" workbookViewId="0">
      <selection activeCell="A4" sqref="A4:C4"/>
    </sheetView>
  </sheetViews>
  <sheetFormatPr defaultColWidth="9.140625" defaultRowHeight="12.75" outlineLevelCol="1" x14ac:dyDescent="0.2"/>
  <cols>
    <col min="1" max="1" width="5.5703125" style="15" customWidth="1"/>
    <col min="2" max="2" width="40.5703125" style="41" customWidth="1"/>
    <col min="3" max="3" width="8.85546875" style="41" customWidth="1"/>
    <col min="4" max="4" width="17.7109375" style="15" customWidth="1"/>
    <col min="5" max="5" width="8.7109375" style="15" customWidth="1" outlineLevel="1"/>
    <col min="6" max="7" width="9.140625" style="15" customWidth="1" outlineLevel="1"/>
    <col min="8" max="8" width="8.5703125" style="15" customWidth="1" outlineLevel="1"/>
    <col min="9" max="9" width="28.28515625" style="2" customWidth="1"/>
    <col min="10" max="10" width="5.5703125" style="2" customWidth="1"/>
    <col min="11" max="11" width="9.42578125" style="37" customWidth="1"/>
    <col min="12" max="12" width="8.42578125" style="66" customWidth="1"/>
    <col min="13" max="16384" width="9.140625" style="15"/>
  </cols>
  <sheetData>
    <row r="1" spans="1:12" ht="15.75" hidden="1" customHeight="1" x14ac:dyDescent="0.2">
      <c r="A1" s="3"/>
      <c r="B1" s="51"/>
      <c r="C1" s="60"/>
      <c r="D1" s="3"/>
      <c r="E1" s="4"/>
      <c r="F1" s="5"/>
      <c r="G1" s="6"/>
      <c r="H1" s="6"/>
      <c r="I1" s="6"/>
      <c r="J1" s="6"/>
      <c r="K1" s="36"/>
      <c r="L1" s="63" t="s">
        <v>21</v>
      </c>
    </row>
    <row r="2" spans="1:12" ht="15.75" customHeight="1" x14ac:dyDescent="0.2">
      <c r="A2" s="3"/>
      <c r="B2" s="51"/>
      <c r="C2" s="60"/>
      <c r="D2" s="3"/>
      <c r="E2" s="4"/>
      <c r="F2" s="5"/>
      <c r="G2" s="6"/>
      <c r="H2" s="6"/>
      <c r="I2" s="6"/>
      <c r="J2" s="6"/>
      <c r="K2" s="36"/>
      <c r="L2" s="63" t="s">
        <v>350</v>
      </c>
    </row>
    <row r="3" spans="1:12" s="1" customFormat="1" ht="13.5" customHeight="1" x14ac:dyDescent="0.2">
      <c r="A3" s="32" t="s">
        <v>17</v>
      </c>
      <c r="B3" s="52"/>
      <c r="C3" s="52"/>
      <c r="D3" s="33"/>
      <c r="E3" s="34"/>
      <c r="F3" s="35"/>
      <c r="G3" s="35"/>
      <c r="H3" s="35"/>
      <c r="I3" s="42" t="s">
        <v>20</v>
      </c>
      <c r="J3" s="43"/>
      <c r="K3" s="44"/>
      <c r="L3" s="64"/>
    </row>
    <row r="4" spans="1:12" s="1" customFormat="1" ht="45" customHeight="1" x14ac:dyDescent="0.2">
      <c r="A4" s="223" t="s">
        <v>18</v>
      </c>
      <c r="B4" s="223"/>
      <c r="C4" s="223"/>
      <c r="D4" s="33"/>
      <c r="E4" s="34"/>
      <c r="F4" s="35"/>
      <c r="G4" s="35"/>
      <c r="H4" s="35"/>
      <c r="I4" s="221" t="s">
        <v>89</v>
      </c>
      <c r="J4" s="221"/>
      <c r="K4" s="221"/>
      <c r="L4" s="221"/>
    </row>
    <row r="5" spans="1:12" s="7" customFormat="1" ht="45" customHeight="1" x14ac:dyDescent="0.25">
      <c r="A5" s="26" t="s">
        <v>19</v>
      </c>
      <c r="B5" s="52"/>
      <c r="C5" s="52"/>
      <c r="D5" s="23"/>
      <c r="E5" s="24"/>
      <c r="F5" s="25"/>
      <c r="G5" s="25"/>
      <c r="H5" s="25"/>
      <c r="I5" s="222" t="s">
        <v>87</v>
      </c>
      <c r="J5" s="222"/>
      <c r="K5" s="45"/>
      <c r="L5" s="65"/>
    </row>
    <row r="6" spans="1:12" s="8" customFormat="1" ht="25.5" customHeight="1" x14ac:dyDescent="0.25">
      <c r="A6" s="26" t="s">
        <v>22</v>
      </c>
      <c r="B6" s="53"/>
      <c r="C6" s="61"/>
      <c r="D6" s="27"/>
      <c r="E6" s="28"/>
      <c r="I6" s="46" t="s">
        <v>88</v>
      </c>
      <c r="J6" s="47"/>
      <c r="K6" s="47"/>
      <c r="L6" s="59"/>
    </row>
    <row r="7" spans="1:12" x14ac:dyDescent="0.2">
      <c r="A7" s="30"/>
      <c r="B7" s="54"/>
      <c r="C7" s="62"/>
      <c r="D7" s="31"/>
      <c r="F7" s="22"/>
      <c r="G7" s="16"/>
      <c r="H7" s="1"/>
    </row>
    <row r="8" spans="1:12" ht="18.75" x14ac:dyDescent="0.3">
      <c r="A8" s="215" t="s">
        <v>23</v>
      </c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5"/>
    </row>
    <row r="9" spans="1:12" ht="18.75" x14ac:dyDescent="0.3">
      <c r="A9" s="22"/>
      <c r="B9" s="22"/>
      <c r="C9" s="22"/>
      <c r="D9" s="22"/>
      <c r="E9" s="55"/>
      <c r="F9" s="68"/>
      <c r="G9" s="69"/>
      <c r="H9" s="70"/>
      <c r="I9" s="71"/>
      <c r="J9" s="38"/>
      <c r="K9" s="38"/>
      <c r="L9" s="71"/>
    </row>
    <row r="10" spans="1:12" ht="15.75" x14ac:dyDescent="0.25">
      <c r="A10" s="216" t="s">
        <v>97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</row>
    <row r="11" spans="1:12" x14ac:dyDescent="0.2">
      <c r="A11" s="218" t="s">
        <v>4</v>
      </c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</row>
    <row r="12" spans="1:12" ht="15.75" x14ac:dyDescent="0.25">
      <c r="A12" s="219" t="s">
        <v>31</v>
      </c>
      <c r="B12" s="219"/>
      <c r="C12" s="219"/>
      <c r="D12" s="219"/>
      <c r="E12" s="219"/>
      <c r="F12" s="219"/>
      <c r="G12" s="219"/>
      <c r="H12" s="219"/>
      <c r="I12" s="219"/>
      <c r="J12" s="219"/>
      <c r="K12" s="219"/>
      <c r="L12" s="219"/>
    </row>
    <row r="13" spans="1:12" x14ac:dyDescent="0.2">
      <c r="A13" s="220" t="s">
        <v>5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</row>
    <row r="14" spans="1:12" ht="19.5" thickBot="1" x14ac:dyDescent="0.35">
      <c r="A14" s="22"/>
      <c r="B14" s="22"/>
      <c r="C14" s="22"/>
      <c r="D14" s="22"/>
      <c r="E14" s="55"/>
      <c r="F14" s="68"/>
      <c r="G14" s="69"/>
      <c r="H14" s="70"/>
      <c r="I14" s="71"/>
      <c r="J14" s="38"/>
      <c r="K14" s="38"/>
      <c r="L14" s="71"/>
    </row>
    <row r="15" spans="1:12" ht="13.5" thickBot="1" x14ac:dyDescent="0.25">
      <c r="A15" s="210" t="s">
        <v>6</v>
      </c>
      <c r="B15" s="210" t="s">
        <v>7</v>
      </c>
      <c r="C15" s="212" t="s">
        <v>8</v>
      </c>
      <c r="D15" s="213"/>
      <c r="E15" s="212" t="s">
        <v>9</v>
      </c>
      <c r="F15" s="214"/>
      <c r="G15" s="214"/>
      <c r="H15" s="213"/>
      <c r="I15" s="212" t="s">
        <v>10</v>
      </c>
      <c r="J15" s="214"/>
      <c r="K15" s="214"/>
      <c r="L15" s="213"/>
    </row>
    <row r="16" spans="1:12" ht="108.75" thickBot="1" x14ac:dyDescent="0.25">
      <c r="A16" s="211"/>
      <c r="B16" s="211"/>
      <c r="C16" s="9" t="s">
        <v>1</v>
      </c>
      <c r="D16" s="10" t="s">
        <v>11</v>
      </c>
      <c r="E16" s="39" t="s">
        <v>0</v>
      </c>
      <c r="F16" s="10" t="s">
        <v>1</v>
      </c>
      <c r="G16" s="11" t="s">
        <v>11</v>
      </c>
      <c r="H16" s="72" t="s">
        <v>12</v>
      </c>
      <c r="I16" s="9" t="s">
        <v>0</v>
      </c>
      <c r="J16" s="73" t="s">
        <v>1</v>
      </c>
      <c r="K16" s="39" t="s">
        <v>11</v>
      </c>
      <c r="L16" s="67" t="s">
        <v>13</v>
      </c>
    </row>
    <row r="17" spans="1:12" x14ac:dyDescent="0.2">
      <c r="A17" s="12">
        <v>1</v>
      </c>
      <c r="B17" s="13">
        <v>2</v>
      </c>
      <c r="C17" s="12">
        <v>3</v>
      </c>
      <c r="D17" s="13">
        <v>4</v>
      </c>
      <c r="E17" s="40">
        <v>5</v>
      </c>
      <c r="F17" s="13">
        <v>6</v>
      </c>
      <c r="G17" s="14">
        <v>7</v>
      </c>
      <c r="H17" s="74">
        <v>8</v>
      </c>
      <c r="I17" s="12">
        <v>9</v>
      </c>
      <c r="J17" s="56">
        <v>10</v>
      </c>
      <c r="K17" s="40">
        <v>11</v>
      </c>
      <c r="L17" s="75">
        <v>12</v>
      </c>
    </row>
    <row r="18" spans="1:12" x14ac:dyDescent="0.2">
      <c r="A18" s="204" t="s">
        <v>98</v>
      </c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6"/>
    </row>
    <row r="19" spans="1:12" ht="22.5" x14ac:dyDescent="0.2">
      <c r="A19" s="76" t="s">
        <v>50</v>
      </c>
      <c r="B19" s="195" t="s">
        <v>99</v>
      </c>
      <c r="C19" s="76" t="s">
        <v>15</v>
      </c>
      <c r="D19" s="198" t="s">
        <v>100</v>
      </c>
      <c r="E19" s="77"/>
      <c r="F19" s="19"/>
      <c r="G19" s="19"/>
      <c r="H19" s="77"/>
      <c r="I19" s="78" t="s">
        <v>101</v>
      </c>
      <c r="J19" s="79" t="s">
        <v>95</v>
      </c>
      <c r="K19" s="80" t="s">
        <v>102</v>
      </c>
      <c r="L19" s="81" t="s">
        <v>40</v>
      </c>
    </row>
    <row r="20" spans="1:12" ht="22.5" x14ac:dyDescent="0.2">
      <c r="A20" s="82"/>
      <c r="B20" s="197"/>
      <c r="C20" s="21"/>
      <c r="D20" s="200"/>
      <c r="E20" s="57"/>
      <c r="F20" s="21"/>
      <c r="G20" s="21"/>
      <c r="H20" s="57"/>
      <c r="I20" s="78" t="s">
        <v>103</v>
      </c>
      <c r="J20" s="79" t="s">
        <v>3</v>
      </c>
      <c r="K20" s="83" t="s">
        <v>104</v>
      </c>
      <c r="L20" s="81" t="s">
        <v>40</v>
      </c>
    </row>
    <row r="21" spans="1:12" ht="45" x14ac:dyDescent="0.2">
      <c r="A21" s="76" t="s">
        <v>51</v>
      </c>
      <c r="B21" s="195" t="s">
        <v>105</v>
      </c>
      <c r="C21" s="201" t="s">
        <v>106</v>
      </c>
      <c r="D21" s="198" t="s">
        <v>107</v>
      </c>
      <c r="E21" s="84" t="s">
        <v>108</v>
      </c>
      <c r="F21" s="85" t="s">
        <v>14</v>
      </c>
      <c r="G21" s="86">
        <v>1.7850000000000001E-2</v>
      </c>
      <c r="H21" s="207" t="s">
        <v>109</v>
      </c>
      <c r="I21" s="78" t="s">
        <v>93</v>
      </c>
      <c r="J21" s="79" t="s">
        <v>16</v>
      </c>
      <c r="K21" s="80" t="s">
        <v>110</v>
      </c>
      <c r="L21" s="81" t="s">
        <v>40</v>
      </c>
    </row>
    <row r="22" spans="1:12" ht="22.5" x14ac:dyDescent="0.2">
      <c r="A22" s="87"/>
      <c r="B22" s="196"/>
      <c r="C22" s="202"/>
      <c r="D22" s="199"/>
      <c r="E22" s="58"/>
      <c r="F22" s="20"/>
      <c r="G22" s="20"/>
      <c r="H22" s="208"/>
      <c r="I22" s="78" t="s">
        <v>111</v>
      </c>
      <c r="J22" s="79" t="s">
        <v>14</v>
      </c>
      <c r="K22" s="80" t="s">
        <v>112</v>
      </c>
      <c r="L22" s="81" t="s">
        <v>40</v>
      </c>
    </row>
    <row r="23" spans="1:12" ht="45" x14ac:dyDescent="0.2">
      <c r="A23" s="82"/>
      <c r="B23" s="197"/>
      <c r="C23" s="203"/>
      <c r="D23" s="200"/>
      <c r="E23" s="57"/>
      <c r="F23" s="21"/>
      <c r="G23" s="21"/>
      <c r="H23" s="209"/>
      <c r="I23" s="78" t="s">
        <v>113</v>
      </c>
      <c r="J23" s="79" t="s">
        <v>14</v>
      </c>
      <c r="K23" s="83" t="s">
        <v>114</v>
      </c>
      <c r="L23" s="81" t="s">
        <v>40</v>
      </c>
    </row>
    <row r="24" spans="1:12" x14ac:dyDescent="0.2">
      <c r="A24" s="76" t="s">
        <v>52</v>
      </c>
      <c r="B24" s="195" t="s">
        <v>115</v>
      </c>
      <c r="C24" s="76" t="s">
        <v>15</v>
      </c>
      <c r="D24" s="198" t="s">
        <v>116</v>
      </c>
      <c r="E24" s="77"/>
      <c r="F24" s="19"/>
      <c r="G24" s="19"/>
      <c r="H24" s="77"/>
      <c r="I24" s="78" t="s">
        <v>117</v>
      </c>
      <c r="J24" s="79" t="s">
        <v>16</v>
      </c>
      <c r="K24" s="80" t="s">
        <v>118</v>
      </c>
      <c r="L24" s="81" t="s">
        <v>40</v>
      </c>
    </row>
    <row r="25" spans="1:12" x14ac:dyDescent="0.2">
      <c r="A25" s="82"/>
      <c r="B25" s="197"/>
      <c r="C25" s="21"/>
      <c r="D25" s="200"/>
      <c r="E25" s="57"/>
      <c r="F25" s="21"/>
      <c r="G25" s="21"/>
      <c r="H25" s="57"/>
      <c r="I25" s="78" t="s">
        <v>119</v>
      </c>
      <c r="J25" s="79" t="s">
        <v>16</v>
      </c>
      <c r="K25" s="80" t="s">
        <v>120</v>
      </c>
      <c r="L25" s="81" t="s">
        <v>40</v>
      </c>
    </row>
    <row r="26" spans="1:12" ht="24" x14ac:dyDescent="0.2">
      <c r="A26" s="76" t="s">
        <v>53</v>
      </c>
      <c r="B26" s="195" t="s">
        <v>121</v>
      </c>
      <c r="C26" s="76" t="s">
        <v>15</v>
      </c>
      <c r="D26" s="198" t="s">
        <v>116</v>
      </c>
      <c r="E26" s="77"/>
      <c r="F26" s="19"/>
      <c r="G26" s="19"/>
      <c r="H26" s="77"/>
      <c r="I26" s="78" t="s">
        <v>122</v>
      </c>
      <c r="J26" s="79" t="s">
        <v>16</v>
      </c>
      <c r="K26" s="83" t="s">
        <v>123</v>
      </c>
      <c r="L26" s="81" t="s">
        <v>40</v>
      </c>
    </row>
    <row r="27" spans="1:12" x14ac:dyDescent="0.2">
      <c r="A27" s="82"/>
      <c r="B27" s="197"/>
      <c r="C27" s="21"/>
      <c r="D27" s="200"/>
      <c r="E27" s="57"/>
      <c r="F27" s="21"/>
      <c r="G27" s="21"/>
      <c r="H27" s="57"/>
      <c r="I27" s="78" t="s">
        <v>124</v>
      </c>
      <c r="J27" s="79" t="s">
        <v>14</v>
      </c>
      <c r="K27" s="80" t="s">
        <v>125</v>
      </c>
      <c r="L27" s="81" t="s">
        <v>40</v>
      </c>
    </row>
    <row r="28" spans="1:12" x14ac:dyDescent="0.2">
      <c r="A28" s="76" t="s">
        <v>54</v>
      </c>
      <c r="B28" s="195" t="s">
        <v>126</v>
      </c>
      <c r="C28" s="76" t="s">
        <v>15</v>
      </c>
      <c r="D28" s="198" t="s">
        <v>116</v>
      </c>
      <c r="E28" s="77"/>
      <c r="F28" s="19"/>
      <c r="G28" s="19"/>
      <c r="H28" s="77"/>
      <c r="I28" s="88" t="s">
        <v>127</v>
      </c>
      <c r="J28" s="89" t="s">
        <v>16</v>
      </c>
      <c r="K28" s="90">
        <v>0.14399999999999999</v>
      </c>
      <c r="L28" s="81" t="s">
        <v>40</v>
      </c>
    </row>
    <row r="29" spans="1:12" x14ac:dyDescent="0.2">
      <c r="A29" s="82"/>
      <c r="B29" s="197"/>
      <c r="C29" s="91"/>
      <c r="D29" s="200"/>
      <c r="E29" s="57"/>
      <c r="F29" s="21"/>
      <c r="G29" s="21"/>
      <c r="H29" s="57"/>
      <c r="I29" s="78" t="s">
        <v>124</v>
      </c>
      <c r="J29" s="79" t="s">
        <v>14</v>
      </c>
      <c r="K29" s="80" t="s">
        <v>128</v>
      </c>
      <c r="L29" s="81" t="s">
        <v>40</v>
      </c>
    </row>
    <row r="30" spans="1:12" ht="72" x14ac:dyDescent="0.2">
      <c r="A30" s="92" t="s">
        <v>55</v>
      </c>
      <c r="B30" s="93" t="s">
        <v>129</v>
      </c>
      <c r="C30" s="92" t="s">
        <v>15</v>
      </c>
      <c r="D30" s="94" t="s">
        <v>130</v>
      </c>
      <c r="E30" s="48" t="s">
        <v>131</v>
      </c>
      <c r="F30" s="95" t="s">
        <v>3</v>
      </c>
      <c r="G30" s="96">
        <v>1.0149999999999999</v>
      </c>
      <c r="H30" s="97" t="s">
        <v>109</v>
      </c>
      <c r="I30" s="18"/>
      <c r="J30" s="49"/>
      <c r="K30" s="49"/>
      <c r="L30" s="18"/>
    </row>
    <row r="31" spans="1:12" ht="36" x14ac:dyDescent="0.2">
      <c r="A31" s="92" t="s">
        <v>79</v>
      </c>
      <c r="B31" s="93" t="s">
        <v>132</v>
      </c>
      <c r="C31" s="92" t="s">
        <v>15</v>
      </c>
      <c r="D31" s="94" t="s">
        <v>133</v>
      </c>
      <c r="E31" s="48" t="s">
        <v>32</v>
      </c>
      <c r="F31" s="95" t="s">
        <v>14</v>
      </c>
      <c r="G31" s="96">
        <v>0.10672</v>
      </c>
      <c r="H31" s="50" t="s">
        <v>39</v>
      </c>
      <c r="I31" s="18"/>
      <c r="J31" s="49"/>
      <c r="K31" s="49"/>
      <c r="L31" s="18"/>
    </row>
    <row r="32" spans="1:12" ht="63.75" x14ac:dyDescent="0.2">
      <c r="A32" s="92" t="s">
        <v>56</v>
      </c>
      <c r="B32" s="93" t="s">
        <v>134</v>
      </c>
      <c r="C32" s="92" t="s">
        <v>135</v>
      </c>
      <c r="D32" s="94" t="s">
        <v>136</v>
      </c>
      <c r="E32" s="48" t="s">
        <v>32</v>
      </c>
      <c r="F32" s="95" t="s">
        <v>14</v>
      </c>
      <c r="G32" s="96">
        <v>1E-3</v>
      </c>
      <c r="H32" s="50" t="s">
        <v>39</v>
      </c>
      <c r="I32" s="18"/>
      <c r="J32" s="49"/>
      <c r="K32" s="49"/>
      <c r="L32" s="18"/>
    </row>
    <row r="33" spans="1:12" ht="45" x14ac:dyDescent="0.2">
      <c r="A33" s="76" t="s">
        <v>80</v>
      </c>
      <c r="B33" s="195" t="s">
        <v>137</v>
      </c>
      <c r="C33" s="76" t="s">
        <v>29</v>
      </c>
      <c r="D33" s="98" t="s">
        <v>138</v>
      </c>
      <c r="E33" s="77"/>
      <c r="F33" s="19"/>
      <c r="G33" s="19"/>
      <c r="H33" s="77"/>
      <c r="I33" s="78" t="s">
        <v>139</v>
      </c>
      <c r="J33" s="79" t="s">
        <v>29</v>
      </c>
      <c r="K33" s="83" t="s">
        <v>140</v>
      </c>
      <c r="L33" s="81" t="s">
        <v>40</v>
      </c>
    </row>
    <row r="34" spans="1:12" x14ac:dyDescent="0.2">
      <c r="A34" s="99"/>
      <c r="B34" s="197"/>
      <c r="C34" s="20"/>
      <c r="D34" s="20"/>
      <c r="E34" s="58"/>
      <c r="F34" s="20"/>
      <c r="G34" s="20"/>
      <c r="H34" s="58"/>
      <c r="I34" s="78" t="s">
        <v>141</v>
      </c>
      <c r="J34" s="79" t="s">
        <v>30</v>
      </c>
      <c r="K34" s="83" t="s">
        <v>142</v>
      </c>
      <c r="L34" s="81" t="s">
        <v>40</v>
      </c>
    </row>
    <row r="35" spans="1:12" ht="22.5" x14ac:dyDescent="0.2">
      <c r="A35" s="76" t="s">
        <v>57</v>
      </c>
      <c r="B35" s="195" t="s">
        <v>143</v>
      </c>
      <c r="C35" s="76" t="s">
        <v>29</v>
      </c>
      <c r="D35" s="198" t="s">
        <v>144</v>
      </c>
      <c r="E35" s="77"/>
      <c r="F35" s="19"/>
      <c r="G35" s="19"/>
      <c r="H35" s="77"/>
      <c r="I35" s="78" t="s">
        <v>145</v>
      </c>
      <c r="J35" s="79" t="s">
        <v>95</v>
      </c>
      <c r="K35" s="83" t="s">
        <v>146</v>
      </c>
      <c r="L35" s="81" t="s">
        <v>40</v>
      </c>
    </row>
    <row r="36" spans="1:12" ht="45" x14ac:dyDescent="0.2">
      <c r="A36" s="99"/>
      <c r="B36" s="196"/>
      <c r="C36" s="99"/>
      <c r="D36" s="199"/>
      <c r="E36" s="58"/>
      <c r="F36" s="20"/>
      <c r="G36" s="20"/>
      <c r="H36" s="58"/>
      <c r="I36" s="100" t="s">
        <v>147</v>
      </c>
      <c r="J36" s="101" t="s">
        <v>16</v>
      </c>
      <c r="K36" s="102" t="s">
        <v>148</v>
      </c>
      <c r="L36" s="81" t="s">
        <v>40</v>
      </c>
    </row>
    <row r="37" spans="1:12" ht="45" x14ac:dyDescent="0.2">
      <c r="A37" s="103"/>
      <c r="B37" s="197"/>
      <c r="C37" s="21"/>
      <c r="D37" s="200"/>
      <c r="E37" s="57"/>
      <c r="F37" s="21"/>
      <c r="G37" s="21"/>
      <c r="H37" s="57"/>
      <c r="I37" s="104" t="s">
        <v>149</v>
      </c>
      <c r="J37" s="105" t="s">
        <v>16</v>
      </c>
      <c r="K37" s="106" t="s">
        <v>150</v>
      </c>
      <c r="L37" s="81" t="s">
        <v>40</v>
      </c>
    </row>
    <row r="38" spans="1:12" ht="56.25" x14ac:dyDescent="0.2">
      <c r="A38" s="76" t="s">
        <v>58</v>
      </c>
      <c r="B38" s="107" t="s">
        <v>151</v>
      </c>
      <c r="C38" s="76" t="s">
        <v>34</v>
      </c>
      <c r="D38" s="98" t="s">
        <v>152</v>
      </c>
      <c r="E38" s="77"/>
      <c r="F38" s="19"/>
      <c r="G38" s="19"/>
      <c r="H38" s="77"/>
      <c r="I38" s="78" t="s">
        <v>45</v>
      </c>
      <c r="J38" s="79" t="s">
        <v>30</v>
      </c>
      <c r="K38" s="83" t="s">
        <v>153</v>
      </c>
      <c r="L38" s="81" t="s">
        <v>40</v>
      </c>
    </row>
    <row r="39" spans="1:12" ht="33.75" x14ac:dyDescent="0.2">
      <c r="A39" s="99"/>
      <c r="B39" s="20"/>
      <c r="C39" s="20"/>
      <c r="D39" s="20"/>
      <c r="E39" s="58"/>
      <c r="F39" s="20"/>
      <c r="G39" s="20"/>
      <c r="H39" s="58"/>
      <c r="I39" s="78" t="s">
        <v>43</v>
      </c>
      <c r="J39" s="79" t="s">
        <v>44</v>
      </c>
      <c r="K39" s="83" t="s">
        <v>154</v>
      </c>
      <c r="L39" s="81" t="s">
        <v>40</v>
      </c>
    </row>
    <row r="40" spans="1:12" ht="45" x14ac:dyDescent="0.2">
      <c r="A40" s="103"/>
      <c r="B40" s="21"/>
      <c r="C40" s="21"/>
      <c r="D40" s="21"/>
      <c r="E40" s="57"/>
      <c r="F40" s="21"/>
      <c r="G40" s="21"/>
      <c r="H40" s="57"/>
      <c r="I40" s="78" t="s">
        <v>42</v>
      </c>
      <c r="J40" s="79" t="s">
        <v>16</v>
      </c>
      <c r="K40" s="83">
        <f>0.07859 +4.6563</f>
        <v>4.73489</v>
      </c>
      <c r="L40" s="81" t="s">
        <v>40</v>
      </c>
    </row>
    <row r="41" spans="1:12" ht="45" x14ac:dyDescent="0.2">
      <c r="A41" s="76" t="s">
        <v>59</v>
      </c>
      <c r="B41" s="195" t="s">
        <v>35</v>
      </c>
      <c r="C41" s="76" t="s">
        <v>83</v>
      </c>
      <c r="D41" s="98" t="s">
        <v>155</v>
      </c>
      <c r="E41" s="77"/>
      <c r="F41" s="19"/>
      <c r="G41" s="19"/>
      <c r="H41" s="77"/>
      <c r="I41" s="78" t="s">
        <v>156</v>
      </c>
      <c r="J41" s="79" t="s">
        <v>16</v>
      </c>
      <c r="K41" s="83" t="s">
        <v>157</v>
      </c>
      <c r="L41" s="81" t="s">
        <v>40</v>
      </c>
    </row>
    <row r="42" spans="1:12" ht="33.75" x14ac:dyDescent="0.2">
      <c r="A42" s="87"/>
      <c r="B42" s="196"/>
      <c r="C42" s="20"/>
      <c r="D42" s="20"/>
      <c r="E42" s="58"/>
      <c r="F42" s="20"/>
      <c r="G42" s="20"/>
      <c r="H42" s="58"/>
      <c r="I42" s="78" t="s">
        <v>36</v>
      </c>
      <c r="J42" s="79" t="s">
        <v>16</v>
      </c>
      <c r="K42" s="83" t="s">
        <v>158</v>
      </c>
      <c r="L42" s="81" t="s">
        <v>40</v>
      </c>
    </row>
    <row r="43" spans="1:12" ht="22.5" x14ac:dyDescent="0.2">
      <c r="A43" s="103"/>
      <c r="B43" s="197"/>
      <c r="C43" s="21"/>
      <c r="D43" s="21"/>
      <c r="E43" s="57"/>
      <c r="F43" s="21"/>
      <c r="G43" s="21"/>
      <c r="H43" s="57"/>
      <c r="I43" s="78" t="s">
        <v>46</v>
      </c>
      <c r="J43" s="79" t="s">
        <v>47</v>
      </c>
      <c r="K43" s="80" t="s">
        <v>159</v>
      </c>
      <c r="L43" s="81" t="s">
        <v>40</v>
      </c>
    </row>
    <row r="44" spans="1:12" ht="45" x14ac:dyDescent="0.2">
      <c r="A44" s="92" t="s">
        <v>81</v>
      </c>
      <c r="B44" s="93" t="s">
        <v>160</v>
      </c>
      <c r="C44" s="92" t="s">
        <v>161</v>
      </c>
      <c r="D44" s="94" t="s">
        <v>162</v>
      </c>
      <c r="E44" s="108"/>
      <c r="F44" s="17"/>
      <c r="G44" s="17"/>
      <c r="H44" s="108"/>
      <c r="I44" s="78" t="s">
        <v>163</v>
      </c>
      <c r="J44" s="79" t="s">
        <v>161</v>
      </c>
      <c r="K44" s="83" t="s">
        <v>164</v>
      </c>
      <c r="L44" s="81" t="s">
        <v>40</v>
      </c>
    </row>
    <row r="45" spans="1:12" ht="22.5" x14ac:dyDescent="0.2">
      <c r="A45" s="76" t="s">
        <v>82</v>
      </c>
      <c r="B45" s="195" t="s">
        <v>165</v>
      </c>
      <c r="C45" s="76" t="s">
        <v>15</v>
      </c>
      <c r="D45" s="198" t="s">
        <v>166</v>
      </c>
      <c r="E45" s="77"/>
      <c r="F45" s="19"/>
      <c r="G45" s="19"/>
      <c r="H45" s="77"/>
      <c r="I45" s="78" t="s">
        <v>167</v>
      </c>
      <c r="J45" s="79" t="s">
        <v>14</v>
      </c>
      <c r="K45" s="83">
        <v>7.3439999999999998E-3</v>
      </c>
      <c r="L45" s="81" t="s">
        <v>40</v>
      </c>
    </row>
    <row r="46" spans="1:12" ht="22.5" x14ac:dyDescent="0.2">
      <c r="A46" s="82"/>
      <c r="B46" s="197"/>
      <c r="C46" s="21"/>
      <c r="D46" s="200"/>
      <c r="E46" s="57"/>
      <c r="F46" s="21"/>
      <c r="G46" s="21"/>
      <c r="H46" s="57"/>
      <c r="I46" s="78" t="s">
        <v>168</v>
      </c>
      <c r="J46" s="79" t="s">
        <v>14</v>
      </c>
      <c r="K46" s="80" t="s">
        <v>169</v>
      </c>
      <c r="L46" s="81" t="s">
        <v>40</v>
      </c>
    </row>
    <row r="47" spans="1:12" x14ac:dyDescent="0.2">
      <c r="A47" s="204" t="s">
        <v>170</v>
      </c>
      <c r="B47" s="205"/>
      <c r="C47" s="205"/>
      <c r="D47" s="205"/>
      <c r="E47" s="205"/>
      <c r="F47" s="205"/>
      <c r="G47" s="205"/>
      <c r="H47" s="205"/>
      <c r="I47" s="205"/>
      <c r="J47" s="205"/>
      <c r="K47" s="205"/>
      <c r="L47" s="206"/>
    </row>
    <row r="48" spans="1:12" ht="38.25" x14ac:dyDescent="0.2">
      <c r="A48" s="92" t="s">
        <v>60</v>
      </c>
      <c r="B48" s="93" t="s">
        <v>171</v>
      </c>
      <c r="C48" s="92" t="s">
        <v>29</v>
      </c>
      <c r="D48" s="94" t="s">
        <v>172</v>
      </c>
      <c r="E48" s="48" t="s">
        <v>32</v>
      </c>
      <c r="F48" s="95" t="s">
        <v>14</v>
      </c>
      <c r="G48" s="96">
        <f>0.04*0.03*39*2.4</f>
        <v>0.11231999999999999</v>
      </c>
      <c r="H48" s="50" t="s">
        <v>39</v>
      </c>
      <c r="I48" s="18"/>
      <c r="J48" s="49"/>
      <c r="K48" s="49"/>
      <c r="L48" s="18"/>
    </row>
    <row r="49" spans="1:12" ht="25.5" x14ac:dyDescent="0.2">
      <c r="A49" s="92" t="s">
        <v>61</v>
      </c>
      <c r="B49" s="93" t="s">
        <v>173</v>
      </c>
      <c r="C49" s="92" t="s">
        <v>15</v>
      </c>
      <c r="D49" s="94" t="s">
        <v>174</v>
      </c>
      <c r="E49" s="108"/>
      <c r="F49" s="17"/>
      <c r="G49" s="17"/>
      <c r="H49" s="108"/>
      <c r="I49" s="78" t="s">
        <v>175</v>
      </c>
      <c r="J49" s="79" t="s">
        <v>16</v>
      </c>
      <c r="K49" s="80" t="s">
        <v>176</v>
      </c>
      <c r="L49" s="81" t="s">
        <v>40</v>
      </c>
    </row>
    <row r="50" spans="1:12" x14ac:dyDescent="0.2">
      <c r="A50" s="92" t="s">
        <v>62</v>
      </c>
      <c r="B50" s="93" t="s">
        <v>177</v>
      </c>
      <c r="C50" s="92" t="s">
        <v>3</v>
      </c>
      <c r="D50" s="94" t="s">
        <v>178</v>
      </c>
      <c r="E50" s="108"/>
      <c r="F50" s="17"/>
      <c r="G50" s="17"/>
      <c r="H50" s="108"/>
      <c r="I50" s="18"/>
      <c r="J50" s="49"/>
      <c r="K50" s="49"/>
      <c r="L50" s="18"/>
    </row>
    <row r="51" spans="1:12" ht="56.25" x14ac:dyDescent="0.2">
      <c r="A51" s="92" t="s">
        <v>63</v>
      </c>
      <c r="B51" s="93" t="s">
        <v>33</v>
      </c>
      <c r="C51" s="92" t="s">
        <v>2</v>
      </c>
      <c r="D51" s="94" t="s">
        <v>179</v>
      </c>
      <c r="E51" s="108"/>
      <c r="F51" s="17"/>
      <c r="G51" s="17"/>
      <c r="H51" s="108"/>
      <c r="I51" s="78" t="s">
        <v>180</v>
      </c>
      <c r="J51" s="79" t="s">
        <v>16</v>
      </c>
      <c r="K51" s="83">
        <v>90.7</v>
      </c>
      <c r="L51" s="81" t="s">
        <v>40</v>
      </c>
    </row>
    <row r="52" spans="1:12" ht="63.75" x14ac:dyDescent="0.2">
      <c r="A52" s="92" t="s">
        <v>64</v>
      </c>
      <c r="B52" s="93" t="s">
        <v>49</v>
      </c>
      <c r="C52" s="92" t="s">
        <v>15</v>
      </c>
      <c r="D52" s="94" t="s">
        <v>181</v>
      </c>
      <c r="E52" s="108"/>
      <c r="F52" s="17"/>
      <c r="G52" s="17"/>
      <c r="H52" s="108"/>
      <c r="I52" s="18"/>
      <c r="J52" s="49"/>
      <c r="K52" s="49"/>
      <c r="L52" s="18"/>
    </row>
    <row r="53" spans="1:12" ht="56.25" x14ac:dyDescent="0.2">
      <c r="A53" s="76" t="s">
        <v>65</v>
      </c>
      <c r="B53" s="195" t="s">
        <v>41</v>
      </c>
      <c r="C53" s="76" t="s">
        <v>34</v>
      </c>
      <c r="D53" s="98" t="s">
        <v>182</v>
      </c>
      <c r="E53" s="77"/>
      <c r="F53" s="19"/>
      <c r="G53" s="19"/>
      <c r="H53" s="77"/>
      <c r="I53" s="78" t="s">
        <v>45</v>
      </c>
      <c r="J53" s="79" t="s">
        <v>30</v>
      </c>
      <c r="K53" s="83" t="s">
        <v>183</v>
      </c>
      <c r="L53" s="81" t="s">
        <v>40</v>
      </c>
    </row>
    <row r="54" spans="1:12" ht="33.75" x14ac:dyDescent="0.2">
      <c r="A54" s="87"/>
      <c r="B54" s="196"/>
      <c r="C54" s="109"/>
      <c r="D54" s="110"/>
      <c r="E54" s="58"/>
      <c r="F54" s="20"/>
      <c r="G54" s="20"/>
      <c r="H54" s="58"/>
      <c r="I54" s="78" t="s">
        <v>43</v>
      </c>
      <c r="J54" s="79" t="s">
        <v>44</v>
      </c>
      <c r="K54" s="83" t="s">
        <v>184</v>
      </c>
      <c r="L54" s="81" t="s">
        <v>40</v>
      </c>
    </row>
    <row r="55" spans="1:12" ht="45" x14ac:dyDescent="0.2">
      <c r="A55" s="82"/>
      <c r="B55" s="197"/>
      <c r="C55" s="91"/>
      <c r="D55" s="111"/>
      <c r="E55" s="57"/>
      <c r="F55" s="21"/>
      <c r="G55" s="21"/>
      <c r="H55" s="57"/>
      <c r="I55" s="78" t="s">
        <v>42</v>
      </c>
      <c r="J55" s="79" t="s">
        <v>16</v>
      </c>
      <c r="K55" s="83">
        <f>1.0569 +4.6563</f>
        <v>5.7131999999999996</v>
      </c>
      <c r="L55" s="81" t="s">
        <v>40</v>
      </c>
    </row>
    <row r="56" spans="1:12" ht="25.5" x14ac:dyDescent="0.2">
      <c r="A56" s="76" t="s">
        <v>66</v>
      </c>
      <c r="B56" s="195" t="s">
        <v>35</v>
      </c>
      <c r="C56" s="76" t="s">
        <v>83</v>
      </c>
      <c r="D56" s="198" t="s">
        <v>185</v>
      </c>
      <c r="E56" s="77"/>
      <c r="F56" s="19"/>
      <c r="G56" s="19"/>
      <c r="H56" s="77"/>
      <c r="I56" s="78" t="s">
        <v>46</v>
      </c>
      <c r="J56" s="79" t="s">
        <v>47</v>
      </c>
      <c r="K56" s="80" t="s">
        <v>186</v>
      </c>
      <c r="L56" s="81" t="s">
        <v>40</v>
      </c>
    </row>
    <row r="57" spans="1:12" ht="45" x14ac:dyDescent="0.2">
      <c r="A57" s="87"/>
      <c r="B57" s="196"/>
      <c r="C57" s="20"/>
      <c r="D57" s="199"/>
      <c r="E57" s="58"/>
      <c r="F57" s="20"/>
      <c r="G57" s="20"/>
      <c r="H57" s="58"/>
      <c r="I57" s="78" t="s">
        <v>156</v>
      </c>
      <c r="J57" s="79" t="s">
        <v>16</v>
      </c>
      <c r="K57" s="83" t="s">
        <v>187</v>
      </c>
      <c r="L57" s="81" t="s">
        <v>40</v>
      </c>
    </row>
    <row r="58" spans="1:12" ht="33.75" x14ac:dyDescent="0.2">
      <c r="A58" s="103"/>
      <c r="B58" s="197"/>
      <c r="C58" s="21"/>
      <c r="D58" s="200"/>
      <c r="E58" s="57"/>
      <c r="F58" s="21"/>
      <c r="G58" s="21"/>
      <c r="H58" s="57"/>
      <c r="I58" s="78" t="s">
        <v>36</v>
      </c>
      <c r="J58" s="79" t="s">
        <v>16</v>
      </c>
      <c r="K58" s="83" t="s">
        <v>188</v>
      </c>
      <c r="L58" s="81" t="s">
        <v>40</v>
      </c>
    </row>
    <row r="59" spans="1:12" ht="45" x14ac:dyDescent="0.2">
      <c r="A59" s="76" t="s">
        <v>67</v>
      </c>
      <c r="B59" s="195" t="s">
        <v>189</v>
      </c>
      <c r="C59" s="76" t="s">
        <v>15</v>
      </c>
      <c r="D59" s="198" t="s">
        <v>190</v>
      </c>
      <c r="E59" s="77"/>
      <c r="F59" s="19"/>
      <c r="G59" s="19"/>
      <c r="H59" s="77"/>
      <c r="I59" s="78" t="s">
        <v>191</v>
      </c>
      <c r="J59" s="79" t="s">
        <v>3</v>
      </c>
      <c r="K59" s="80" t="s">
        <v>192</v>
      </c>
      <c r="L59" s="81" t="s">
        <v>40</v>
      </c>
    </row>
    <row r="60" spans="1:12" ht="123.75" x14ac:dyDescent="0.2">
      <c r="A60" s="82"/>
      <c r="B60" s="197"/>
      <c r="C60" s="91"/>
      <c r="D60" s="200"/>
      <c r="E60" s="57"/>
      <c r="F60" s="21"/>
      <c r="G60" s="21"/>
      <c r="H60" s="57"/>
      <c r="I60" s="78" t="s">
        <v>193</v>
      </c>
      <c r="J60" s="79" t="s">
        <v>16</v>
      </c>
      <c r="K60" s="83" t="s">
        <v>194</v>
      </c>
      <c r="L60" s="81" t="s">
        <v>40</v>
      </c>
    </row>
    <row r="61" spans="1:12" x14ac:dyDescent="0.2">
      <c r="A61" s="204" t="s">
        <v>195</v>
      </c>
      <c r="B61" s="205"/>
      <c r="C61" s="205"/>
      <c r="D61" s="205"/>
      <c r="E61" s="205"/>
      <c r="F61" s="205"/>
      <c r="G61" s="205"/>
      <c r="H61" s="205"/>
      <c r="I61" s="205"/>
      <c r="J61" s="205"/>
      <c r="K61" s="205"/>
      <c r="L61" s="206"/>
    </row>
    <row r="62" spans="1:12" ht="36" x14ac:dyDescent="0.2">
      <c r="A62" s="92" t="s">
        <v>68</v>
      </c>
      <c r="B62" s="93" t="s">
        <v>196</v>
      </c>
      <c r="C62" s="92" t="s">
        <v>15</v>
      </c>
      <c r="D62" s="94" t="s">
        <v>197</v>
      </c>
      <c r="E62" s="48" t="s">
        <v>32</v>
      </c>
      <c r="F62" s="95" t="s">
        <v>14</v>
      </c>
      <c r="G62" s="96">
        <v>2.944</v>
      </c>
      <c r="H62" s="50" t="s">
        <v>39</v>
      </c>
      <c r="I62" s="18"/>
      <c r="J62" s="49"/>
      <c r="K62" s="49"/>
      <c r="L62" s="18"/>
    </row>
    <row r="63" spans="1:12" ht="72" x14ac:dyDescent="0.2">
      <c r="A63" s="92" t="s">
        <v>69</v>
      </c>
      <c r="B63" s="93" t="s">
        <v>198</v>
      </c>
      <c r="C63" s="92" t="s">
        <v>199</v>
      </c>
      <c r="D63" s="94" t="s">
        <v>200</v>
      </c>
      <c r="E63" s="48" t="s">
        <v>201</v>
      </c>
      <c r="F63" s="95" t="s">
        <v>14</v>
      </c>
      <c r="G63" s="96">
        <v>3.0000000000000001E-3</v>
      </c>
      <c r="H63" s="97" t="s">
        <v>109</v>
      </c>
      <c r="I63" s="18"/>
      <c r="J63" s="49"/>
      <c r="K63" s="49"/>
      <c r="L63" s="18"/>
    </row>
    <row r="64" spans="1:12" ht="72" x14ac:dyDescent="0.2">
      <c r="A64" s="92" t="s">
        <v>70</v>
      </c>
      <c r="B64" s="93" t="s">
        <v>202</v>
      </c>
      <c r="C64" s="92" t="s">
        <v>203</v>
      </c>
      <c r="D64" s="94">
        <v>50</v>
      </c>
      <c r="E64" s="48" t="s">
        <v>204</v>
      </c>
      <c r="F64" s="95" t="s">
        <v>14</v>
      </c>
      <c r="G64" s="96">
        <v>2E-3</v>
      </c>
      <c r="H64" s="97" t="s">
        <v>109</v>
      </c>
      <c r="I64" s="18"/>
      <c r="J64" s="49"/>
      <c r="K64" s="49"/>
      <c r="L64" s="18"/>
    </row>
    <row r="65" spans="1:12" ht="45" x14ac:dyDescent="0.2">
      <c r="A65" s="76" t="s">
        <v>71</v>
      </c>
      <c r="B65" s="195" t="s">
        <v>205</v>
      </c>
      <c r="C65" s="76" t="s">
        <v>2</v>
      </c>
      <c r="D65" s="198" t="s">
        <v>206</v>
      </c>
      <c r="E65" s="77"/>
      <c r="F65" s="19"/>
      <c r="G65" s="19"/>
      <c r="H65" s="77"/>
      <c r="I65" s="78" t="s">
        <v>42</v>
      </c>
      <c r="J65" s="79" t="s">
        <v>16</v>
      </c>
      <c r="K65" s="112" t="s">
        <v>207</v>
      </c>
      <c r="L65" s="113" t="s">
        <v>40</v>
      </c>
    </row>
    <row r="66" spans="1:12" x14ac:dyDescent="0.2">
      <c r="A66" s="87"/>
      <c r="B66" s="196"/>
      <c r="C66" s="20"/>
      <c r="D66" s="199"/>
      <c r="E66" s="58"/>
      <c r="F66" s="20"/>
      <c r="G66" s="20"/>
      <c r="H66" s="58"/>
      <c r="I66" s="78" t="s">
        <v>208</v>
      </c>
      <c r="J66" s="79" t="s">
        <v>14</v>
      </c>
      <c r="K66" s="114" t="s">
        <v>209</v>
      </c>
      <c r="L66" s="113" t="s">
        <v>40</v>
      </c>
    </row>
    <row r="67" spans="1:12" ht="22.5" x14ac:dyDescent="0.2">
      <c r="A67" s="87"/>
      <c r="B67" s="196"/>
      <c r="C67" s="20"/>
      <c r="D67" s="199"/>
      <c r="E67" s="58"/>
      <c r="F67" s="20"/>
      <c r="G67" s="20"/>
      <c r="H67" s="58"/>
      <c r="I67" s="78" t="s">
        <v>210</v>
      </c>
      <c r="J67" s="79" t="s">
        <v>14</v>
      </c>
      <c r="K67" s="114" t="s">
        <v>211</v>
      </c>
      <c r="L67" s="113" t="s">
        <v>40</v>
      </c>
    </row>
    <row r="68" spans="1:12" ht="22.5" x14ac:dyDescent="0.2">
      <c r="A68" s="87"/>
      <c r="B68" s="196"/>
      <c r="C68" s="20"/>
      <c r="D68" s="199"/>
      <c r="E68" s="58"/>
      <c r="F68" s="20"/>
      <c r="G68" s="20"/>
      <c r="H68" s="58"/>
      <c r="I68" s="78" t="s">
        <v>111</v>
      </c>
      <c r="J68" s="79" t="s">
        <v>14</v>
      </c>
      <c r="K68" s="114" t="s">
        <v>212</v>
      </c>
      <c r="L68" s="113" t="s">
        <v>40</v>
      </c>
    </row>
    <row r="69" spans="1:12" ht="45" x14ac:dyDescent="0.2">
      <c r="A69" s="87"/>
      <c r="B69" s="196"/>
      <c r="C69" s="20"/>
      <c r="D69" s="199"/>
      <c r="E69" s="58"/>
      <c r="F69" s="20"/>
      <c r="G69" s="20"/>
      <c r="H69" s="58"/>
      <c r="I69" s="78" t="s">
        <v>48</v>
      </c>
      <c r="J69" s="79" t="s">
        <v>2</v>
      </c>
      <c r="K69" s="114" t="s">
        <v>213</v>
      </c>
      <c r="L69" s="113" t="s">
        <v>40</v>
      </c>
    </row>
    <row r="70" spans="1:12" ht="45" x14ac:dyDescent="0.2">
      <c r="A70" s="82"/>
      <c r="B70" s="197"/>
      <c r="C70" s="21"/>
      <c r="D70" s="200"/>
      <c r="E70" s="57"/>
      <c r="F70" s="21"/>
      <c r="G70" s="21"/>
      <c r="H70" s="57"/>
      <c r="I70" s="78" t="s">
        <v>214</v>
      </c>
      <c r="J70" s="79" t="s">
        <v>2</v>
      </c>
      <c r="K70" s="114" t="s">
        <v>215</v>
      </c>
      <c r="L70" s="113" t="s">
        <v>40</v>
      </c>
    </row>
    <row r="71" spans="1:12" ht="36" x14ac:dyDescent="0.2">
      <c r="A71" s="76" t="s">
        <v>72</v>
      </c>
      <c r="B71" s="195" t="s">
        <v>216</v>
      </c>
      <c r="C71" s="76" t="s">
        <v>2</v>
      </c>
      <c r="D71" s="198" t="s">
        <v>217</v>
      </c>
      <c r="E71" s="84" t="s">
        <v>32</v>
      </c>
      <c r="F71" s="115" t="s">
        <v>14</v>
      </c>
      <c r="G71" s="116">
        <v>9.6600000000000005E-2</v>
      </c>
      <c r="H71" s="117" t="s">
        <v>39</v>
      </c>
      <c r="I71" s="78" t="s">
        <v>218</v>
      </c>
      <c r="J71" s="79" t="s">
        <v>2</v>
      </c>
      <c r="K71" s="80" t="s">
        <v>219</v>
      </c>
      <c r="L71" s="113" t="s">
        <v>40</v>
      </c>
    </row>
    <row r="72" spans="1:12" ht="33.75" x14ac:dyDescent="0.2">
      <c r="A72" s="82"/>
      <c r="B72" s="197"/>
      <c r="C72" s="91"/>
      <c r="D72" s="200"/>
      <c r="E72" s="57"/>
      <c r="F72" s="21"/>
      <c r="G72" s="21"/>
      <c r="H72" s="57"/>
      <c r="I72" s="78" t="s">
        <v>220</v>
      </c>
      <c r="J72" s="79" t="s">
        <v>34</v>
      </c>
      <c r="K72" s="83" t="s">
        <v>221</v>
      </c>
      <c r="L72" s="113" t="s">
        <v>40</v>
      </c>
    </row>
    <row r="73" spans="1:12" ht="67.5" x14ac:dyDescent="0.2">
      <c r="A73" s="76" t="s">
        <v>73</v>
      </c>
      <c r="B73" s="107" t="s">
        <v>222</v>
      </c>
      <c r="C73" s="76" t="s">
        <v>15</v>
      </c>
      <c r="D73" s="98" t="s">
        <v>223</v>
      </c>
      <c r="E73" s="77"/>
      <c r="F73" s="19"/>
      <c r="G73" s="19"/>
      <c r="H73" s="77"/>
      <c r="I73" s="78" t="s">
        <v>224</v>
      </c>
      <c r="J73" s="79" t="s">
        <v>16</v>
      </c>
      <c r="K73" s="83">
        <f>107.7375+35.9125</f>
        <v>143.65</v>
      </c>
      <c r="L73" s="113" t="s">
        <v>40</v>
      </c>
    </row>
    <row r="74" spans="1:12" ht="33.75" x14ac:dyDescent="0.2">
      <c r="A74" s="103"/>
      <c r="B74" s="21"/>
      <c r="C74" s="21"/>
      <c r="D74" s="21"/>
      <c r="E74" s="57"/>
      <c r="F74" s="21"/>
      <c r="G74" s="21"/>
      <c r="H74" s="57"/>
      <c r="I74" s="78" t="s">
        <v>225</v>
      </c>
      <c r="J74" s="79" t="s">
        <v>16</v>
      </c>
      <c r="K74" s="83" t="s">
        <v>226</v>
      </c>
      <c r="L74" s="113" t="s">
        <v>40</v>
      </c>
    </row>
    <row r="75" spans="1:12" ht="67.5" x14ac:dyDescent="0.2">
      <c r="A75" s="76" t="s">
        <v>74</v>
      </c>
      <c r="B75" s="107" t="s">
        <v>227</v>
      </c>
      <c r="C75" s="76" t="s">
        <v>15</v>
      </c>
      <c r="D75" s="98" t="s">
        <v>197</v>
      </c>
      <c r="E75" s="77"/>
      <c r="F75" s="19"/>
      <c r="G75" s="19"/>
      <c r="H75" s="77"/>
      <c r="I75" s="78" t="s">
        <v>224</v>
      </c>
      <c r="J75" s="79" t="s">
        <v>16</v>
      </c>
      <c r="K75" s="83">
        <f>2*544</f>
        <v>1088</v>
      </c>
      <c r="L75" s="113" t="s">
        <v>40</v>
      </c>
    </row>
    <row r="76" spans="1:12" ht="33.75" x14ac:dyDescent="0.2">
      <c r="A76" s="82"/>
      <c r="B76" s="118"/>
      <c r="C76" s="91"/>
      <c r="D76" s="111"/>
      <c r="E76" s="57"/>
      <c r="F76" s="21"/>
      <c r="G76" s="21"/>
      <c r="H76" s="57"/>
      <c r="I76" s="78" t="s">
        <v>225</v>
      </c>
      <c r="J76" s="79" t="s">
        <v>16</v>
      </c>
      <c r="K76" s="83">
        <v>6.5919999999999996</v>
      </c>
      <c r="L76" s="113" t="s">
        <v>40</v>
      </c>
    </row>
    <row r="77" spans="1:12" ht="25.5" x14ac:dyDescent="0.2">
      <c r="A77" s="76" t="s">
        <v>75</v>
      </c>
      <c r="B77" s="195" t="s">
        <v>228</v>
      </c>
      <c r="C77" s="76" t="s">
        <v>15</v>
      </c>
      <c r="D77" s="98" t="s">
        <v>197</v>
      </c>
      <c r="E77" s="77"/>
      <c r="F77" s="19"/>
      <c r="G77" s="19"/>
      <c r="H77" s="77"/>
      <c r="I77" s="78" t="s">
        <v>229</v>
      </c>
      <c r="J77" s="79" t="s">
        <v>3</v>
      </c>
      <c r="K77" s="80" t="s">
        <v>230</v>
      </c>
      <c r="L77" s="113" t="s">
        <v>40</v>
      </c>
    </row>
    <row r="78" spans="1:12" x14ac:dyDescent="0.2">
      <c r="A78" s="87"/>
      <c r="B78" s="196"/>
      <c r="C78" s="20"/>
      <c r="D78" s="20"/>
      <c r="E78" s="58"/>
      <c r="F78" s="20"/>
      <c r="G78" s="20"/>
      <c r="H78" s="58"/>
      <c r="I78" s="78" t="s">
        <v>117</v>
      </c>
      <c r="J78" s="79" t="s">
        <v>16</v>
      </c>
      <c r="K78" s="80" t="s">
        <v>231</v>
      </c>
      <c r="L78" s="113" t="s">
        <v>40</v>
      </c>
    </row>
    <row r="79" spans="1:12" x14ac:dyDescent="0.2">
      <c r="A79" s="87"/>
      <c r="B79" s="196"/>
      <c r="C79" s="20"/>
      <c r="D79" s="20"/>
      <c r="E79" s="58"/>
      <c r="F79" s="20"/>
      <c r="G79" s="20"/>
      <c r="H79" s="58"/>
      <c r="I79" s="78" t="s">
        <v>232</v>
      </c>
      <c r="J79" s="79" t="s">
        <v>14</v>
      </c>
      <c r="K79" s="80" t="s">
        <v>233</v>
      </c>
      <c r="L79" s="113" t="s">
        <v>40</v>
      </c>
    </row>
    <row r="80" spans="1:12" ht="22.5" x14ac:dyDescent="0.2">
      <c r="A80" s="87"/>
      <c r="B80" s="196"/>
      <c r="C80" s="20"/>
      <c r="D80" s="20"/>
      <c r="E80" s="58"/>
      <c r="F80" s="20"/>
      <c r="G80" s="20"/>
      <c r="H80" s="58"/>
      <c r="I80" s="78" t="s">
        <v>234</v>
      </c>
      <c r="J80" s="79" t="s">
        <v>14</v>
      </c>
      <c r="K80" s="83" t="s">
        <v>235</v>
      </c>
      <c r="L80" s="113" t="s">
        <v>40</v>
      </c>
    </row>
    <row r="81" spans="1:12" ht="33.75" x14ac:dyDescent="0.2">
      <c r="A81" s="103"/>
      <c r="B81" s="21"/>
      <c r="C81" s="21"/>
      <c r="D81" s="21"/>
      <c r="E81" s="57"/>
      <c r="F81" s="21"/>
      <c r="G81" s="21"/>
      <c r="H81" s="57"/>
      <c r="I81" s="78" t="s">
        <v>225</v>
      </c>
      <c r="J81" s="79" t="s">
        <v>16</v>
      </c>
      <c r="K81" s="83" t="s">
        <v>236</v>
      </c>
      <c r="L81" s="113" t="s">
        <v>40</v>
      </c>
    </row>
    <row r="82" spans="1:12" ht="25.5" x14ac:dyDescent="0.2">
      <c r="A82" s="76" t="s">
        <v>84</v>
      </c>
      <c r="B82" s="195" t="s">
        <v>237</v>
      </c>
      <c r="C82" s="76" t="s">
        <v>15</v>
      </c>
      <c r="D82" s="98" t="s">
        <v>238</v>
      </c>
      <c r="E82" s="77"/>
      <c r="F82" s="19"/>
      <c r="G82" s="19"/>
      <c r="H82" s="77"/>
      <c r="I82" s="78" t="s">
        <v>239</v>
      </c>
      <c r="J82" s="79" t="s">
        <v>16</v>
      </c>
      <c r="K82" s="80" t="s">
        <v>240</v>
      </c>
      <c r="L82" s="113" t="s">
        <v>40</v>
      </c>
    </row>
    <row r="83" spans="1:12" ht="22.5" x14ac:dyDescent="0.2">
      <c r="A83" s="87"/>
      <c r="B83" s="196"/>
      <c r="C83" s="20"/>
      <c r="D83" s="20"/>
      <c r="E83" s="58"/>
      <c r="F83" s="20"/>
      <c r="G83" s="20"/>
      <c r="H83" s="58"/>
      <c r="I83" s="78" t="s">
        <v>229</v>
      </c>
      <c r="J83" s="79" t="s">
        <v>3</v>
      </c>
      <c r="K83" s="80" t="s">
        <v>241</v>
      </c>
      <c r="L83" s="113" t="s">
        <v>40</v>
      </c>
    </row>
    <row r="84" spans="1:12" x14ac:dyDescent="0.2">
      <c r="A84" s="87"/>
      <c r="B84" s="196"/>
      <c r="C84" s="20"/>
      <c r="D84" s="20"/>
      <c r="E84" s="58"/>
      <c r="F84" s="20"/>
      <c r="G84" s="20"/>
      <c r="H84" s="58"/>
      <c r="I84" s="78" t="s">
        <v>242</v>
      </c>
      <c r="J84" s="79" t="s">
        <v>16</v>
      </c>
      <c r="K84" s="80" t="s">
        <v>243</v>
      </c>
      <c r="L84" s="113" t="s">
        <v>40</v>
      </c>
    </row>
    <row r="85" spans="1:12" x14ac:dyDescent="0.2">
      <c r="A85" s="87"/>
      <c r="B85" s="196"/>
      <c r="C85" s="20"/>
      <c r="D85" s="20"/>
      <c r="E85" s="58"/>
      <c r="F85" s="20"/>
      <c r="G85" s="20"/>
      <c r="H85" s="58"/>
      <c r="I85" s="78" t="s">
        <v>244</v>
      </c>
      <c r="J85" s="79" t="s">
        <v>14</v>
      </c>
      <c r="K85" s="80" t="s">
        <v>245</v>
      </c>
      <c r="L85" s="113" t="s">
        <v>40</v>
      </c>
    </row>
    <row r="86" spans="1:12" ht="22.5" x14ac:dyDescent="0.2">
      <c r="A86" s="82"/>
      <c r="B86" s="197"/>
      <c r="C86" s="21"/>
      <c r="D86" s="21"/>
      <c r="E86" s="57"/>
      <c r="F86" s="21"/>
      <c r="G86" s="21"/>
      <c r="H86" s="57"/>
      <c r="I86" s="78" t="s">
        <v>234</v>
      </c>
      <c r="J86" s="79" t="s">
        <v>14</v>
      </c>
      <c r="K86" s="83" t="s">
        <v>246</v>
      </c>
      <c r="L86" s="113" t="s">
        <v>40</v>
      </c>
    </row>
    <row r="87" spans="1:12" ht="51" x14ac:dyDescent="0.2">
      <c r="A87" s="92" t="s">
        <v>76</v>
      </c>
      <c r="B87" s="93" t="s">
        <v>247</v>
      </c>
      <c r="C87" s="92" t="s">
        <v>15</v>
      </c>
      <c r="D87" s="94" t="s">
        <v>248</v>
      </c>
      <c r="E87" s="48" t="s">
        <v>32</v>
      </c>
      <c r="F87" s="95" t="s">
        <v>14</v>
      </c>
      <c r="G87" s="96">
        <f>0.6084-0.3042</f>
        <v>0.30420000000000003</v>
      </c>
      <c r="H87" s="50" t="s">
        <v>39</v>
      </c>
      <c r="I87" s="78" t="s">
        <v>249</v>
      </c>
      <c r="J87" s="79" t="s">
        <v>2</v>
      </c>
      <c r="K87" s="119">
        <f>0.4158-0.2088</f>
        <v>0.20699999999999999</v>
      </c>
      <c r="L87" s="113" t="s">
        <v>40</v>
      </c>
    </row>
    <row r="88" spans="1:12" ht="22.5" x14ac:dyDescent="0.2">
      <c r="A88" s="76" t="s">
        <v>85</v>
      </c>
      <c r="B88" s="195" t="s">
        <v>250</v>
      </c>
      <c r="C88" s="76" t="s">
        <v>15</v>
      </c>
      <c r="D88" s="198" t="s">
        <v>248</v>
      </c>
      <c r="E88" s="77"/>
      <c r="F88" s="19"/>
      <c r="G88" s="19"/>
      <c r="H88" s="77"/>
      <c r="I88" s="78" t="s">
        <v>229</v>
      </c>
      <c r="J88" s="79" t="s">
        <v>3</v>
      </c>
      <c r="K88" s="80" t="s">
        <v>251</v>
      </c>
      <c r="L88" s="113" t="s">
        <v>40</v>
      </c>
    </row>
    <row r="89" spans="1:12" x14ac:dyDescent="0.2">
      <c r="A89" s="87"/>
      <c r="B89" s="196"/>
      <c r="C89" s="20"/>
      <c r="D89" s="199"/>
      <c r="E89" s="58"/>
      <c r="F89" s="20"/>
      <c r="G89" s="20"/>
      <c r="H89" s="58"/>
      <c r="I89" s="78" t="s">
        <v>117</v>
      </c>
      <c r="J89" s="79" t="s">
        <v>16</v>
      </c>
      <c r="K89" s="80" t="s">
        <v>252</v>
      </c>
      <c r="L89" s="113" t="s">
        <v>40</v>
      </c>
    </row>
    <row r="90" spans="1:12" x14ac:dyDescent="0.2">
      <c r="A90" s="87"/>
      <c r="B90" s="196"/>
      <c r="C90" s="20"/>
      <c r="D90" s="199"/>
      <c r="E90" s="58"/>
      <c r="F90" s="20"/>
      <c r="G90" s="20"/>
      <c r="H90" s="58"/>
      <c r="I90" s="78" t="s">
        <v>232</v>
      </c>
      <c r="J90" s="79" t="s">
        <v>14</v>
      </c>
      <c r="K90" s="80" t="s">
        <v>253</v>
      </c>
      <c r="L90" s="113" t="s">
        <v>40</v>
      </c>
    </row>
    <row r="91" spans="1:12" ht="22.5" x14ac:dyDescent="0.2">
      <c r="A91" s="87"/>
      <c r="B91" s="196"/>
      <c r="C91" s="20"/>
      <c r="D91" s="199"/>
      <c r="E91" s="58"/>
      <c r="F91" s="20"/>
      <c r="G91" s="20"/>
      <c r="H91" s="58"/>
      <c r="I91" s="78" t="s">
        <v>234</v>
      </c>
      <c r="J91" s="79" t="s">
        <v>14</v>
      </c>
      <c r="K91" s="83" t="s">
        <v>254</v>
      </c>
      <c r="L91" s="113" t="s">
        <v>40</v>
      </c>
    </row>
    <row r="92" spans="1:12" ht="33.75" x14ac:dyDescent="0.2">
      <c r="A92" s="103"/>
      <c r="B92" s="197"/>
      <c r="C92" s="21"/>
      <c r="D92" s="200"/>
      <c r="E92" s="57"/>
      <c r="F92" s="21"/>
      <c r="G92" s="21"/>
      <c r="H92" s="57"/>
      <c r="I92" s="78" t="s">
        <v>225</v>
      </c>
      <c r="J92" s="79" t="s">
        <v>16</v>
      </c>
      <c r="K92" s="83" t="s">
        <v>255</v>
      </c>
      <c r="L92" s="113" t="s">
        <v>40</v>
      </c>
    </row>
    <row r="93" spans="1:12" x14ac:dyDescent="0.2">
      <c r="A93" s="76" t="s">
        <v>77</v>
      </c>
      <c r="B93" s="195" t="s">
        <v>256</v>
      </c>
      <c r="C93" s="76" t="s">
        <v>15</v>
      </c>
      <c r="D93" s="198" t="s">
        <v>257</v>
      </c>
      <c r="E93" s="77"/>
      <c r="F93" s="19"/>
      <c r="G93" s="19"/>
      <c r="H93" s="77"/>
      <c r="I93" s="78" t="s">
        <v>258</v>
      </c>
      <c r="J93" s="79" t="s">
        <v>16</v>
      </c>
      <c r="K93" s="80" t="s">
        <v>259</v>
      </c>
      <c r="L93" s="113" t="s">
        <v>40</v>
      </c>
    </row>
    <row r="94" spans="1:12" ht="22.5" x14ac:dyDescent="0.2">
      <c r="A94" s="87"/>
      <c r="B94" s="196"/>
      <c r="C94" s="20"/>
      <c r="D94" s="199"/>
      <c r="E94" s="58"/>
      <c r="F94" s="20"/>
      <c r="G94" s="20"/>
      <c r="H94" s="58"/>
      <c r="I94" s="78" t="s">
        <v>229</v>
      </c>
      <c r="J94" s="79" t="s">
        <v>3</v>
      </c>
      <c r="K94" s="80" t="s">
        <v>260</v>
      </c>
      <c r="L94" s="113" t="s">
        <v>40</v>
      </c>
    </row>
    <row r="95" spans="1:12" x14ac:dyDescent="0.2">
      <c r="A95" s="87"/>
      <c r="B95" s="196"/>
      <c r="C95" s="20"/>
      <c r="D95" s="199"/>
      <c r="E95" s="58"/>
      <c r="F95" s="20"/>
      <c r="G95" s="20"/>
      <c r="H95" s="58"/>
      <c r="I95" s="78" t="s">
        <v>242</v>
      </c>
      <c r="J95" s="79" t="s">
        <v>16</v>
      </c>
      <c r="K95" s="80" t="s">
        <v>261</v>
      </c>
      <c r="L95" s="113" t="s">
        <v>40</v>
      </c>
    </row>
    <row r="96" spans="1:12" x14ac:dyDescent="0.2">
      <c r="A96" s="87"/>
      <c r="B96" s="196"/>
      <c r="C96" s="20"/>
      <c r="D96" s="199"/>
      <c r="E96" s="58"/>
      <c r="F96" s="20"/>
      <c r="G96" s="20"/>
      <c r="H96" s="58"/>
      <c r="I96" s="78" t="s">
        <v>244</v>
      </c>
      <c r="J96" s="79" t="s">
        <v>14</v>
      </c>
      <c r="K96" s="80" t="s">
        <v>262</v>
      </c>
      <c r="L96" s="113" t="s">
        <v>40</v>
      </c>
    </row>
    <row r="97" spans="1:12" ht="22.5" x14ac:dyDescent="0.2">
      <c r="A97" s="82"/>
      <c r="B97" s="197"/>
      <c r="C97" s="21"/>
      <c r="D97" s="200"/>
      <c r="E97" s="57"/>
      <c r="F97" s="21"/>
      <c r="G97" s="21"/>
      <c r="H97" s="57"/>
      <c r="I97" s="78" t="s">
        <v>234</v>
      </c>
      <c r="J97" s="79" t="s">
        <v>14</v>
      </c>
      <c r="K97" s="83" t="s">
        <v>263</v>
      </c>
      <c r="L97" s="113" t="s">
        <v>40</v>
      </c>
    </row>
    <row r="98" spans="1:12" ht="36" x14ac:dyDescent="0.2">
      <c r="A98" s="76" t="s">
        <v>86</v>
      </c>
      <c r="B98" s="195" t="s">
        <v>264</v>
      </c>
      <c r="C98" s="76" t="s">
        <v>161</v>
      </c>
      <c r="D98" s="198" t="s">
        <v>265</v>
      </c>
      <c r="E98" s="84" t="s">
        <v>32</v>
      </c>
      <c r="F98" s="85" t="s">
        <v>14</v>
      </c>
      <c r="G98" s="86">
        <v>0.126</v>
      </c>
      <c r="H98" s="120" t="s">
        <v>39</v>
      </c>
      <c r="I98" s="78" t="s">
        <v>266</v>
      </c>
      <c r="J98" s="79" t="s">
        <v>14</v>
      </c>
      <c r="K98" s="80" t="s">
        <v>267</v>
      </c>
      <c r="L98" s="113" t="s">
        <v>40</v>
      </c>
    </row>
    <row r="99" spans="1:12" ht="33.75" x14ac:dyDescent="0.2">
      <c r="A99" s="87"/>
      <c r="B99" s="196"/>
      <c r="C99" s="109"/>
      <c r="D99" s="199"/>
      <c r="E99" s="58"/>
      <c r="F99" s="20"/>
      <c r="G99" s="20"/>
      <c r="H99" s="58"/>
      <c r="I99" s="78" t="s">
        <v>268</v>
      </c>
      <c r="J99" s="79" t="s">
        <v>3</v>
      </c>
      <c r="K99" s="83" t="s">
        <v>269</v>
      </c>
      <c r="L99" s="113" t="s">
        <v>40</v>
      </c>
    </row>
    <row r="100" spans="1:12" ht="56.25" x14ac:dyDescent="0.2">
      <c r="A100" s="82"/>
      <c r="B100" s="197"/>
      <c r="C100" s="21"/>
      <c r="D100" s="200"/>
      <c r="E100" s="57"/>
      <c r="F100" s="21"/>
      <c r="G100" s="21"/>
      <c r="H100" s="57"/>
      <c r="I100" s="78" t="s">
        <v>270</v>
      </c>
      <c r="J100" s="79" t="s">
        <v>14</v>
      </c>
      <c r="K100" s="83" t="s">
        <v>271</v>
      </c>
      <c r="L100" s="113" t="s">
        <v>40</v>
      </c>
    </row>
    <row r="101" spans="1:12" x14ac:dyDescent="0.2">
      <c r="A101" s="76" t="s">
        <v>78</v>
      </c>
      <c r="B101" s="195" t="s">
        <v>272</v>
      </c>
      <c r="C101" s="201" t="s">
        <v>15</v>
      </c>
      <c r="D101" s="198" t="s">
        <v>273</v>
      </c>
      <c r="E101" s="77"/>
      <c r="F101" s="19"/>
      <c r="G101" s="19"/>
      <c r="H101" s="77"/>
      <c r="I101" s="78" t="s">
        <v>117</v>
      </c>
      <c r="J101" s="79" t="s">
        <v>16</v>
      </c>
      <c r="K101" s="121" t="s">
        <v>274</v>
      </c>
      <c r="L101" s="113" t="s">
        <v>40</v>
      </c>
    </row>
    <row r="102" spans="1:12" ht="45" x14ac:dyDescent="0.2">
      <c r="A102" s="87"/>
      <c r="B102" s="196"/>
      <c r="C102" s="202"/>
      <c r="D102" s="199"/>
      <c r="E102" s="58"/>
      <c r="F102" s="20"/>
      <c r="G102" s="20"/>
      <c r="H102" s="58"/>
      <c r="I102" s="78" t="s">
        <v>275</v>
      </c>
      <c r="J102" s="79" t="s">
        <v>14</v>
      </c>
      <c r="K102" s="122" t="s">
        <v>276</v>
      </c>
      <c r="L102" s="113" t="s">
        <v>40</v>
      </c>
    </row>
    <row r="103" spans="1:12" x14ac:dyDescent="0.2">
      <c r="A103" s="82"/>
      <c r="B103" s="197"/>
      <c r="C103" s="203"/>
      <c r="D103" s="200"/>
      <c r="E103" s="57"/>
      <c r="F103" s="21"/>
      <c r="G103" s="21"/>
      <c r="H103" s="57"/>
      <c r="I103" s="78" t="s">
        <v>277</v>
      </c>
      <c r="J103" s="79" t="s">
        <v>14</v>
      </c>
      <c r="K103" s="123">
        <v>2.9849000000000001E-2</v>
      </c>
      <c r="L103" s="113" t="s">
        <v>40</v>
      </c>
    </row>
    <row r="104" spans="1:12" ht="14.25" x14ac:dyDescent="0.2">
      <c r="A104" s="184" t="s">
        <v>278</v>
      </c>
      <c r="B104" s="185"/>
      <c r="C104" s="185"/>
      <c r="D104" s="185"/>
      <c r="E104" s="185"/>
      <c r="F104" s="185"/>
      <c r="G104" s="185"/>
      <c r="H104" s="185"/>
      <c r="I104" s="185"/>
      <c r="J104" s="185"/>
      <c r="K104" s="185"/>
      <c r="L104" s="185"/>
    </row>
    <row r="105" spans="1:12" ht="72" x14ac:dyDescent="0.2">
      <c r="A105" s="124" t="s">
        <v>279</v>
      </c>
      <c r="B105" s="125" t="s">
        <v>90</v>
      </c>
      <c r="C105" s="126" t="s">
        <v>29</v>
      </c>
      <c r="D105" s="127" t="s">
        <v>280</v>
      </c>
      <c r="E105" s="128" t="s">
        <v>281</v>
      </c>
      <c r="F105" s="95" t="s">
        <v>282</v>
      </c>
      <c r="G105" s="96">
        <v>84.1</v>
      </c>
      <c r="H105" s="97" t="s">
        <v>109</v>
      </c>
      <c r="I105" s="129"/>
      <c r="J105" s="130"/>
      <c r="K105" s="130"/>
      <c r="L105" s="129"/>
    </row>
    <row r="106" spans="1:12" ht="36" x14ac:dyDescent="0.2">
      <c r="A106" s="124" t="s">
        <v>283</v>
      </c>
      <c r="B106" s="125" t="s">
        <v>284</v>
      </c>
      <c r="C106" s="126" t="s">
        <v>29</v>
      </c>
      <c r="D106" s="127" t="s">
        <v>285</v>
      </c>
      <c r="E106" s="128" t="s">
        <v>281</v>
      </c>
      <c r="F106" s="95" t="s">
        <v>282</v>
      </c>
      <c r="G106" s="96">
        <v>123</v>
      </c>
      <c r="H106" s="97" t="s">
        <v>286</v>
      </c>
      <c r="I106" s="129"/>
      <c r="J106" s="130"/>
      <c r="K106" s="130"/>
      <c r="L106" s="129"/>
    </row>
    <row r="107" spans="1:12" ht="45" x14ac:dyDescent="0.2">
      <c r="A107" s="131" t="s">
        <v>287</v>
      </c>
      <c r="B107" s="186" t="s">
        <v>288</v>
      </c>
      <c r="C107" s="131" t="s">
        <v>29</v>
      </c>
      <c r="D107" s="132" t="s">
        <v>285</v>
      </c>
      <c r="E107" s="77"/>
      <c r="F107" s="19"/>
      <c r="G107" s="19"/>
      <c r="H107" s="77"/>
      <c r="I107" s="133" t="s">
        <v>92</v>
      </c>
      <c r="J107" s="134" t="s">
        <v>96</v>
      </c>
      <c r="K107" s="106" t="s">
        <v>289</v>
      </c>
      <c r="L107" s="135" t="s">
        <v>40</v>
      </c>
    </row>
    <row r="108" spans="1:12" ht="45" x14ac:dyDescent="0.2">
      <c r="A108" s="136"/>
      <c r="B108" s="187"/>
      <c r="C108" s="137"/>
      <c r="D108" s="138"/>
      <c r="E108" s="58"/>
      <c r="F108" s="20"/>
      <c r="G108" s="20"/>
      <c r="H108" s="58"/>
      <c r="I108" s="133" t="s">
        <v>93</v>
      </c>
      <c r="J108" s="134" t="s">
        <v>16</v>
      </c>
      <c r="K108" s="106" t="s">
        <v>290</v>
      </c>
      <c r="L108" s="135" t="s">
        <v>40</v>
      </c>
    </row>
    <row r="109" spans="1:12" ht="24" x14ac:dyDescent="0.2">
      <c r="A109" s="136"/>
      <c r="B109" s="187"/>
      <c r="C109" s="137"/>
      <c r="D109" s="138"/>
      <c r="E109" s="58"/>
      <c r="F109" s="20"/>
      <c r="G109" s="20"/>
      <c r="H109" s="58"/>
      <c r="I109" s="133" t="s">
        <v>291</v>
      </c>
      <c r="J109" s="134" t="s">
        <v>161</v>
      </c>
      <c r="K109" s="106" t="s">
        <v>292</v>
      </c>
      <c r="L109" s="135" t="s">
        <v>40</v>
      </c>
    </row>
    <row r="110" spans="1:12" ht="33.75" x14ac:dyDescent="0.2">
      <c r="A110" s="136"/>
      <c r="B110" s="187"/>
      <c r="C110" s="137"/>
      <c r="D110" s="138"/>
      <c r="E110" s="58"/>
      <c r="F110" s="20"/>
      <c r="G110" s="20"/>
      <c r="H110" s="58"/>
      <c r="I110" s="133" t="s">
        <v>293</v>
      </c>
      <c r="J110" s="134" t="s">
        <v>44</v>
      </c>
      <c r="K110" s="106" t="s">
        <v>294</v>
      </c>
      <c r="L110" s="135" t="s">
        <v>40</v>
      </c>
    </row>
    <row r="111" spans="1:12" ht="45" x14ac:dyDescent="0.2">
      <c r="A111" s="136"/>
      <c r="B111" s="187"/>
      <c r="C111" s="137"/>
      <c r="D111" s="138"/>
      <c r="E111" s="58"/>
      <c r="F111" s="20"/>
      <c r="G111" s="20"/>
      <c r="H111" s="58"/>
      <c r="I111" s="133" t="s">
        <v>295</v>
      </c>
      <c r="J111" s="134" t="s">
        <v>14</v>
      </c>
      <c r="K111" s="106" t="s">
        <v>296</v>
      </c>
      <c r="L111" s="135" t="s">
        <v>40</v>
      </c>
    </row>
    <row r="112" spans="1:12" ht="22.5" x14ac:dyDescent="0.2">
      <c r="A112" s="139"/>
      <c r="B112" s="188"/>
      <c r="C112" s="140"/>
      <c r="D112" s="141"/>
      <c r="E112" s="57"/>
      <c r="F112" s="21"/>
      <c r="G112" s="21"/>
      <c r="H112" s="57"/>
      <c r="I112" s="133" t="s">
        <v>94</v>
      </c>
      <c r="J112" s="134" t="s">
        <v>16</v>
      </c>
      <c r="K112" s="106" t="s">
        <v>297</v>
      </c>
      <c r="L112" s="135" t="s">
        <v>40</v>
      </c>
    </row>
    <row r="113" spans="1:12" ht="38.25" x14ac:dyDescent="0.2">
      <c r="A113" s="124" t="s">
        <v>298</v>
      </c>
      <c r="B113" s="142" t="s">
        <v>299</v>
      </c>
      <c r="C113" s="143" t="s">
        <v>161</v>
      </c>
      <c r="D113" s="144" t="s">
        <v>300</v>
      </c>
      <c r="E113" s="48" t="s">
        <v>301</v>
      </c>
      <c r="F113" s="145" t="s">
        <v>30</v>
      </c>
      <c r="G113" s="146">
        <v>70</v>
      </c>
      <c r="H113" s="147" t="s">
        <v>286</v>
      </c>
      <c r="I113" s="88"/>
      <c r="J113" s="101"/>
      <c r="K113" s="121"/>
      <c r="L113" s="113"/>
    </row>
    <row r="114" spans="1:12" ht="72" x14ac:dyDescent="0.2">
      <c r="A114" s="124" t="s">
        <v>302</v>
      </c>
      <c r="B114" s="142" t="s">
        <v>303</v>
      </c>
      <c r="C114" s="143" t="s">
        <v>161</v>
      </c>
      <c r="D114" s="144" t="s">
        <v>304</v>
      </c>
      <c r="E114" s="48" t="s">
        <v>301</v>
      </c>
      <c r="F114" s="145" t="s">
        <v>30</v>
      </c>
      <c r="G114" s="146">
        <v>5</v>
      </c>
      <c r="H114" s="97" t="s">
        <v>109</v>
      </c>
      <c r="I114" s="88"/>
      <c r="J114" s="101"/>
      <c r="K114" s="121"/>
      <c r="L114" s="113"/>
    </row>
    <row r="115" spans="1:12" ht="56.25" x14ac:dyDescent="0.2">
      <c r="A115" s="131" t="s">
        <v>305</v>
      </c>
      <c r="B115" s="189" t="s">
        <v>306</v>
      </c>
      <c r="C115" s="148" t="s">
        <v>161</v>
      </c>
      <c r="D115" s="149" t="s">
        <v>307</v>
      </c>
      <c r="E115" s="77"/>
      <c r="F115" s="19"/>
      <c r="G115" s="19"/>
      <c r="H115" s="77"/>
      <c r="I115" s="150" t="s">
        <v>308</v>
      </c>
      <c r="J115" s="151" t="s">
        <v>30</v>
      </c>
      <c r="K115" s="152" t="s">
        <v>309</v>
      </c>
      <c r="L115" s="113" t="s">
        <v>40</v>
      </c>
    </row>
    <row r="116" spans="1:12" ht="56.25" x14ac:dyDescent="0.2">
      <c r="A116" s="136"/>
      <c r="B116" s="190"/>
      <c r="C116" s="137"/>
      <c r="D116" s="138"/>
      <c r="E116" s="58"/>
      <c r="F116" s="20"/>
      <c r="G116" s="20"/>
      <c r="H116" s="58"/>
      <c r="I116" s="153" t="s">
        <v>91</v>
      </c>
      <c r="J116" s="154" t="s">
        <v>95</v>
      </c>
      <c r="K116" s="114" t="s">
        <v>310</v>
      </c>
      <c r="L116" s="113" t="s">
        <v>40</v>
      </c>
    </row>
    <row r="117" spans="1:12" ht="22.5" x14ac:dyDescent="0.2">
      <c r="A117" s="136"/>
      <c r="B117" s="190"/>
      <c r="C117" s="137"/>
      <c r="D117" s="138"/>
      <c r="E117" s="58"/>
      <c r="F117" s="20"/>
      <c r="G117" s="20"/>
      <c r="H117" s="58"/>
      <c r="I117" s="153" t="s">
        <v>311</v>
      </c>
      <c r="J117" s="154" t="s">
        <v>14</v>
      </c>
      <c r="K117" s="114" t="s">
        <v>312</v>
      </c>
      <c r="L117" s="113" t="s">
        <v>40</v>
      </c>
    </row>
    <row r="118" spans="1:12" ht="24" x14ac:dyDescent="0.2">
      <c r="A118" s="136"/>
      <c r="B118" s="190"/>
      <c r="C118" s="137"/>
      <c r="D118" s="138"/>
      <c r="E118" s="58"/>
      <c r="F118" s="20"/>
      <c r="G118" s="20"/>
      <c r="H118" s="58"/>
      <c r="I118" s="153" t="s">
        <v>291</v>
      </c>
      <c r="J118" s="154" t="s">
        <v>161</v>
      </c>
      <c r="K118" s="114" t="s">
        <v>313</v>
      </c>
      <c r="L118" s="113" t="s">
        <v>40</v>
      </c>
    </row>
    <row r="119" spans="1:12" ht="24" x14ac:dyDescent="0.2">
      <c r="A119" s="139"/>
      <c r="B119" s="191"/>
      <c r="C119" s="140"/>
      <c r="D119" s="141"/>
      <c r="E119" s="57"/>
      <c r="F119" s="21"/>
      <c r="G119" s="21"/>
      <c r="H119" s="57"/>
      <c r="I119" s="153" t="s">
        <v>314</v>
      </c>
      <c r="J119" s="154" t="s">
        <v>161</v>
      </c>
      <c r="K119" s="114" t="s">
        <v>315</v>
      </c>
      <c r="L119" s="113" t="s">
        <v>40</v>
      </c>
    </row>
    <row r="120" spans="1:12" ht="72" x14ac:dyDescent="0.2">
      <c r="A120" s="124" t="s">
        <v>316</v>
      </c>
      <c r="B120" s="155" t="s">
        <v>317</v>
      </c>
      <c r="C120" s="124" t="s">
        <v>29</v>
      </c>
      <c r="D120" s="156" t="s">
        <v>318</v>
      </c>
      <c r="E120" s="157" t="s">
        <v>319</v>
      </c>
      <c r="F120" s="145" t="s">
        <v>3</v>
      </c>
      <c r="G120" s="146">
        <v>14</v>
      </c>
      <c r="H120" s="97" t="s">
        <v>109</v>
      </c>
      <c r="I120" s="153"/>
      <c r="J120" s="154"/>
      <c r="K120" s="114"/>
      <c r="L120" s="18"/>
    </row>
    <row r="121" spans="1:12" ht="38.25" x14ac:dyDescent="0.2">
      <c r="A121" s="131" t="s">
        <v>320</v>
      </c>
      <c r="B121" s="158" t="s">
        <v>321</v>
      </c>
      <c r="C121" s="131"/>
      <c r="D121" s="132"/>
      <c r="E121" s="159"/>
      <c r="F121" s="85"/>
      <c r="G121" s="86"/>
      <c r="H121" s="160"/>
      <c r="I121" s="161"/>
      <c r="J121" s="162"/>
      <c r="K121" s="114"/>
      <c r="L121" s="18"/>
    </row>
    <row r="122" spans="1:12" ht="33.75" x14ac:dyDescent="0.2">
      <c r="A122" s="192" t="s">
        <v>322</v>
      </c>
      <c r="B122" s="186" t="s">
        <v>323</v>
      </c>
      <c r="C122" s="131" t="s">
        <v>14</v>
      </c>
      <c r="D122" s="132">
        <v>0.66300000000000003</v>
      </c>
      <c r="E122" s="77"/>
      <c r="F122" s="19"/>
      <c r="G122" s="19"/>
      <c r="H122" s="77"/>
      <c r="I122" s="161" t="s">
        <v>324</v>
      </c>
      <c r="J122" s="162" t="s">
        <v>14</v>
      </c>
      <c r="K122" s="112" t="s">
        <v>325</v>
      </c>
      <c r="L122" s="113" t="s">
        <v>40</v>
      </c>
    </row>
    <row r="123" spans="1:12" x14ac:dyDescent="0.2">
      <c r="A123" s="193"/>
      <c r="B123" s="187"/>
      <c r="C123" s="163"/>
      <c r="D123" s="138"/>
      <c r="E123" s="58"/>
      <c r="F123" s="20"/>
      <c r="G123" s="20"/>
      <c r="H123" s="58"/>
      <c r="I123" s="153" t="s">
        <v>326</v>
      </c>
      <c r="J123" s="154" t="s">
        <v>2</v>
      </c>
      <c r="K123" s="114" t="s">
        <v>327</v>
      </c>
      <c r="L123" s="113"/>
    </row>
    <row r="124" spans="1:12" x14ac:dyDescent="0.2">
      <c r="A124" s="193"/>
      <c r="B124" s="187"/>
      <c r="C124" s="137"/>
      <c r="D124" s="138"/>
      <c r="E124" s="58"/>
      <c r="F124" s="20"/>
      <c r="G124" s="20"/>
      <c r="H124" s="58"/>
      <c r="I124" s="104" t="s">
        <v>328</v>
      </c>
      <c r="J124" s="105" t="s">
        <v>16</v>
      </c>
      <c r="K124" s="106" t="s">
        <v>329</v>
      </c>
      <c r="L124" s="113" t="s">
        <v>40</v>
      </c>
    </row>
    <row r="125" spans="1:12" ht="33.75" x14ac:dyDescent="0.2">
      <c r="A125" s="193"/>
      <c r="B125" s="187"/>
      <c r="C125" s="137"/>
      <c r="D125" s="138"/>
      <c r="E125" s="58"/>
      <c r="F125" s="20"/>
      <c r="G125" s="20"/>
      <c r="H125" s="58"/>
      <c r="I125" s="104" t="s">
        <v>330</v>
      </c>
      <c r="J125" s="105" t="s">
        <v>16</v>
      </c>
      <c r="K125" s="106" t="s">
        <v>331</v>
      </c>
      <c r="L125" s="113" t="s">
        <v>40</v>
      </c>
    </row>
    <row r="126" spans="1:12" ht="22.5" x14ac:dyDescent="0.2">
      <c r="A126" s="194"/>
      <c r="B126" s="188"/>
      <c r="C126" s="137"/>
      <c r="D126" s="138"/>
      <c r="E126" s="58"/>
      <c r="F126" s="20"/>
      <c r="G126" s="20"/>
      <c r="H126" s="58"/>
      <c r="I126" s="104" t="s">
        <v>332</v>
      </c>
      <c r="J126" s="105" t="s">
        <v>16</v>
      </c>
      <c r="K126" s="106" t="s">
        <v>333</v>
      </c>
      <c r="L126" s="113" t="s">
        <v>40</v>
      </c>
    </row>
    <row r="127" spans="1:12" ht="30.75" customHeight="1" x14ac:dyDescent="0.2">
      <c r="A127" s="92" t="s">
        <v>334</v>
      </c>
      <c r="B127" s="164" t="s">
        <v>335</v>
      </c>
      <c r="C127" s="145" t="s">
        <v>336</v>
      </c>
      <c r="D127" s="165">
        <v>3.6909999999999998</v>
      </c>
      <c r="E127" s="166">
        <f>G31+G32+G48+G62+G71+G87+G98+0</f>
        <v>3.6908400000000001</v>
      </c>
      <c r="F127" s="17"/>
      <c r="G127" s="17"/>
      <c r="H127" s="108"/>
      <c r="I127" s="18"/>
      <c r="J127" s="49"/>
      <c r="K127" s="49"/>
      <c r="L127" s="17"/>
    </row>
    <row r="128" spans="1:12" ht="51" x14ac:dyDescent="0.2">
      <c r="A128" s="76" t="s">
        <v>337</v>
      </c>
      <c r="B128" s="167" t="s">
        <v>338</v>
      </c>
      <c r="C128" s="168" t="s">
        <v>336</v>
      </c>
      <c r="D128" s="169">
        <v>3.6909999999999998</v>
      </c>
      <c r="E128" s="170"/>
      <c r="F128" s="171"/>
      <c r="G128" s="171"/>
      <c r="H128" s="170"/>
      <c r="I128" s="18"/>
      <c r="J128" s="49"/>
      <c r="K128" s="49"/>
      <c r="L128" s="17"/>
    </row>
    <row r="129" spans="1:12" ht="25.5" x14ac:dyDescent="0.2">
      <c r="A129" s="76" t="s">
        <v>339</v>
      </c>
      <c r="B129" s="167" t="s">
        <v>37</v>
      </c>
      <c r="C129" s="168" t="s">
        <v>38</v>
      </c>
      <c r="D129" s="169">
        <v>3.6909999999999998</v>
      </c>
      <c r="E129" s="170"/>
      <c r="F129" s="171"/>
      <c r="G129" s="171"/>
      <c r="H129" s="170"/>
      <c r="I129" s="17"/>
      <c r="J129" s="108"/>
      <c r="K129" s="108"/>
      <c r="L129" s="17"/>
    </row>
    <row r="130" spans="1:12" ht="51.75" customHeight="1" x14ac:dyDescent="0.2">
      <c r="A130" s="179" t="s">
        <v>340</v>
      </c>
      <c r="B130" s="180"/>
      <c r="C130" s="180"/>
      <c r="D130" s="180"/>
      <c r="E130" s="180"/>
      <c r="F130" s="180"/>
      <c r="G130" s="180"/>
      <c r="H130" s="180"/>
      <c r="I130" s="180"/>
      <c r="J130" s="180"/>
      <c r="K130" s="180"/>
      <c r="L130" s="180"/>
    </row>
    <row r="131" spans="1:12" x14ac:dyDescent="0.2">
      <c r="B131" s="15" t="s">
        <v>348</v>
      </c>
      <c r="C131" s="15"/>
      <c r="E131" s="41"/>
      <c r="G131" s="15" t="s">
        <v>349</v>
      </c>
      <c r="H131" s="41"/>
      <c r="J131" s="37"/>
      <c r="L131" s="2"/>
    </row>
    <row r="132" spans="1:12" ht="22.5" customHeight="1" x14ac:dyDescent="0.25">
      <c r="A132" s="8" t="s">
        <v>341</v>
      </c>
      <c r="B132" s="8"/>
      <c r="C132" s="8"/>
      <c r="D132" s="8" t="s">
        <v>342</v>
      </c>
      <c r="E132" s="172"/>
      <c r="F132" s="181" t="s">
        <v>24</v>
      </c>
      <c r="G132" s="181"/>
      <c r="H132" s="181"/>
      <c r="I132" s="181"/>
      <c r="J132" s="181"/>
      <c r="K132" s="181"/>
      <c r="L132" s="181"/>
    </row>
    <row r="133" spans="1:12" ht="20.25" customHeight="1" x14ac:dyDescent="0.25">
      <c r="A133" s="8" t="s">
        <v>343</v>
      </c>
      <c r="B133" s="8"/>
      <c r="C133" s="8"/>
      <c r="D133" s="8" t="s">
        <v>344</v>
      </c>
      <c r="E133" s="173"/>
      <c r="F133" s="182" t="s">
        <v>27</v>
      </c>
      <c r="G133" s="182"/>
      <c r="H133" s="182"/>
      <c r="I133" s="182"/>
      <c r="J133" s="174"/>
      <c r="K133" s="175" t="s">
        <v>28</v>
      </c>
      <c r="L133" s="176"/>
    </row>
    <row r="134" spans="1:12" ht="24.75" customHeight="1" x14ac:dyDescent="0.2">
      <c r="A134" s="8" t="s">
        <v>345</v>
      </c>
      <c r="B134" s="8"/>
      <c r="C134" s="8"/>
      <c r="D134" s="29" t="s">
        <v>346</v>
      </c>
      <c r="E134" s="37"/>
      <c r="F134" s="182"/>
      <c r="G134" s="182"/>
      <c r="H134" s="182"/>
      <c r="I134" s="182"/>
      <c r="J134" s="177"/>
      <c r="K134" s="174"/>
      <c r="L134" s="178"/>
    </row>
    <row r="135" spans="1:12" x14ac:dyDescent="0.2">
      <c r="B135" s="15"/>
      <c r="C135" s="15"/>
      <c r="E135" s="41"/>
      <c r="H135" s="41"/>
      <c r="J135" s="37"/>
      <c r="L135" s="2"/>
    </row>
    <row r="136" spans="1:12" x14ac:dyDescent="0.2">
      <c r="B136" s="15"/>
      <c r="C136" s="15"/>
      <c r="E136" s="41"/>
      <c r="H136" s="41"/>
      <c r="J136" s="37"/>
      <c r="L136" s="2"/>
    </row>
    <row r="137" spans="1:12" hidden="1" x14ac:dyDescent="0.2">
      <c r="B137" s="15"/>
      <c r="C137" s="15"/>
      <c r="E137" s="41"/>
      <c r="H137" s="41"/>
      <c r="J137" s="37"/>
      <c r="L137" s="2"/>
    </row>
    <row r="138" spans="1:12" hidden="1" x14ac:dyDescent="0.2">
      <c r="B138" s="15"/>
      <c r="C138" s="15"/>
      <c r="E138" s="41"/>
      <c r="F138" s="15" t="s">
        <v>24</v>
      </c>
      <c r="H138" s="41"/>
      <c r="J138" s="37"/>
      <c r="L138" s="2"/>
    </row>
    <row r="139" spans="1:12" hidden="1" x14ac:dyDescent="0.2">
      <c r="A139" s="1" t="s">
        <v>343</v>
      </c>
      <c r="B139" s="1"/>
      <c r="C139" s="1"/>
      <c r="D139" s="1" t="s">
        <v>344</v>
      </c>
      <c r="E139" s="41"/>
      <c r="F139" s="183" t="s">
        <v>347</v>
      </c>
      <c r="G139" s="183"/>
      <c r="H139" s="183"/>
      <c r="I139" s="183"/>
      <c r="J139" s="37"/>
      <c r="K139" s="173" t="s">
        <v>28</v>
      </c>
      <c r="L139" s="2"/>
    </row>
    <row r="140" spans="1:12" hidden="1" x14ac:dyDescent="0.2">
      <c r="A140" s="15" t="s">
        <v>25</v>
      </c>
      <c r="B140" s="15"/>
      <c r="C140" s="15"/>
      <c r="D140" s="15" t="s">
        <v>26</v>
      </c>
      <c r="E140" s="41"/>
      <c r="H140" s="41"/>
      <c r="J140" s="37"/>
      <c r="L140" s="2"/>
    </row>
    <row r="141" spans="1:12" hidden="1" x14ac:dyDescent="0.2">
      <c r="B141" s="15"/>
      <c r="C141" s="15"/>
      <c r="E141" s="41"/>
      <c r="H141" s="41"/>
      <c r="J141" s="37"/>
      <c r="L141" s="2"/>
    </row>
    <row r="142" spans="1:12" hidden="1" x14ac:dyDescent="0.2"/>
    <row r="143" spans="1:12" hidden="1" x14ac:dyDescent="0.2"/>
  </sheetData>
  <mergeCells count="63">
    <mergeCell ref="A4:C4"/>
    <mergeCell ref="I4:L4"/>
    <mergeCell ref="I5:J5"/>
    <mergeCell ref="A8:L8"/>
    <mergeCell ref="A10:L10"/>
    <mergeCell ref="A11:L11"/>
    <mergeCell ref="A12:L12"/>
    <mergeCell ref="A13:L13"/>
    <mergeCell ref="A15:A16"/>
    <mergeCell ref="B15:B16"/>
    <mergeCell ref="C15:D15"/>
    <mergeCell ref="E15:H15"/>
    <mergeCell ref="I15:L15"/>
    <mergeCell ref="A18:L18"/>
    <mergeCell ref="B19:B20"/>
    <mergeCell ref="D19:D20"/>
    <mergeCell ref="B21:B23"/>
    <mergeCell ref="C21:C23"/>
    <mergeCell ref="D21:D23"/>
    <mergeCell ref="H21:H23"/>
    <mergeCell ref="B24:B25"/>
    <mergeCell ref="D24:D25"/>
    <mergeCell ref="B26:B27"/>
    <mergeCell ref="D26:D27"/>
    <mergeCell ref="B28:B29"/>
    <mergeCell ref="D28:D29"/>
    <mergeCell ref="B33:B34"/>
    <mergeCell ref="B35:B37"/>
    <mergeCell ref="D35:D37"/>
    <mergeCell ref="B41:B43"/>
    <mergeCell ref="B45:B46"/>
    <mergeCell ref="D45:D46"/>
    <mergeCell ref="A47:L47"/>
    <mergeCell ref="B53:B55"/>
    <mergeCell ref="B56:B58"/>
    <mergeCell ref="D56:D58"/>
    <mergeCell ref="B59:B60"/>
    <mergeCell ref="D59:D60"/>
    <mergeCell ref="A61:L61"/>
    <mergeCell ref="B65:B70"/>
    <mergeCell ref="D65:D70"/>
    <mergeCell ref="B71:B72"/>
    <mergeCell ref="D71:D72"/>
    <mergeCell ref="B77:B80"/>
    <mergeCell ref="B82:B86"/>
    <mergeCell ref="B88:B92"/>
    <mergeCell ref="D88:D92"/>
    <mergeCell ref="B93:B97"/>
    <mergeCell ref="D93:D97"/>
    <mergeCell ref="B98:B100"/>
    <mergeCell ref="D98:D100"/>
    <mergeCell ref="B101:B103"/>
    <mergeCell ref="C101:C103"/>
    <mergeCell ref="D101:D103"/>
    <mergeCell ref="A130:L130"/>
    <mergeCell ref="F132:L132"/>
    <mergeCell ref="F133:I134"/>
    <mergeCell ref="F139:I139"/>
    <mergeCell ref="A104:L104"/>
    <mergeCell ref="B107:B112"/>
    <mergeCell ref="B115:B119"/>
    <mergeCell ref="A122:A126"/>
    <mergeCell ref="B122:B126"/>
  </mergeCells>
  <pageMargins left="0.2" right="0.16" top="0.38" bottom="0.35" header="0.31496062992125984" footer="0.19685039370078741"/>
  <pageSetup paperSize="9" scale="90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2024-03-11T03:38:00Z</cp:lastPrinted>
  <dcterms:created xsi:type="dcterms:W3CDTF">2002-02-11T05:58:42Z</dcterms:created>
  <dcterms:modified xsi:type="dcterms:W3CDTF">2024-04-23T06:13:44Z</dcterms:modified>
</cp:coreProperties>
</file>